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zuz-my.sharepoint.com/personal/10796_ukzuz_cz/Documents/Documents/Od Ivy/Filtrování/2023/"/>
    </mc:Choice>
  </mc:AlternateContent>
  <xr:revisionPtr revIDLastSave="747" documentId="8_{92831DD6-FFE7-4FAB-9284-40960DFE7532}" xr6:coauthVersionLast="47" xr6:coauthVersionMax="47" xr10:uidLastSave="{C27F3C62-F429-48ED-9EFE-094A0A5116F8}"/>
  <bookViews>
    <workbookView xWindow="-120" yWindow="-120" windowWidth="24240" windowHeight="13140" xr2:uid="{00000000-000D-0000-FFFF-FFFF00000000}"/>
  </bookViews>
  <sheets>
    <sheet name="Nedodržení deklarovaných znaků" sheetId="1" r:id="rId1"/>
    <sheet name="Nedodržení limitů nežádoucích l" sheetId="2" r:id="rId2"/>
    <sheet name="Krmné suroviny" sheetId="3" r:id="rId3"/>
    <sheet name="PAP, GMO" sheetId="4" r:id="rId4"/>
    <sheet name="Mykotoxin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5" i="1" l="1"/>
  <c r="P16" i="1"/>
  <c r="P17" i="1"/>
  <c r="M7" i="1"/>
  <c r="N7" i="1"/>
  <c r="P7" i="1"/>
  <c r="M8" i="1"/>
  <c r="N8" i="1"/>
  <c r="P8" i="1"/>
  <c r="M9" i="1"/>
  <c r="N9" i="1"/>
  <c r="P9" i="1"/>
  <c r="C7" i="1"/>
  <c r="D7" i="1"/>
  <c r="E7" i="1"/>
  <c r="F7" i="1"/>
  <c r="G7" i="1"/>
  <c r="H7" i="1"/>
  <c r="I7" i="1"/>
  <c r="J7" i="1"/>
  <c r="K7" i="1"/>
  <c r="L7" i="1"/>
  <c r="C8" i="1"/>
  <c r="D8" i="1"/>
  <c r="E8" i="1"/>
  <c r="F8" i="1"/>
  <c r="G8" i="1"/>
  <c r="H8" i="1"/>
  <c r="I8" i="1"/>
  <c r="J8" i="1"/>
  <c r="K8" i="1"/>
  <c r="L8" i="1"/>
  <c r="C9" i="1"/>
  <c r="D9" i="1"/>
  <c r="E9" i="1"/>
  <c r="F9" i="1"/>
  <c r="G9" i="1"/>
  <c r="H9" i="1"/>
  <c r="I9" i="1"/>
  <c r="J9" i="1"/>
  <c r="K9" i="1"/>
  <c r="L9" i="1"/>
  <c r="C7" i="2" l="1"/>
  <c r="C8" i="2"/>
  <c r="C9" i="2"/>
  <c r="N15" i="1" l="1"/>
  <c r="N16" i="1"/>
  <c r="N17" i="1"/>
  <c r="K15" i="1"/>
  <c r="K16" i="1"/>
  <c r="K17" i="1"/>
  <c r="H15" i="1"/>
  <c r="H16" i="1"/>
  <c r="H17" i="1"/>
  <c r="I7" i="2"/>
  <c r="J7" i="2"/>
  <c r="I8" i="2"/>
  <c r="J8" i="2"/>
  <c r="I9" i="2"/>
  <c r="J9" i="2"/>
  <c r="O15" i="1" l="1"/>
  <c r="O16" i="1"/>
  <c r="O17" i="1"/>
  <c r="M15" i="1"/>
  <c r="M16" i="1"/>
  <c r="M17" i="1"/>
  <c r="J15" i="1"/>
  <c r="J16" i="1"/>
  <c r="J17" i="1"/>
  <c r="G15" i="1"/>
  <c r="G16" i="1"/>
  <c r="G17" i="1"/>
  <c r="L15" i="1" l="1"/>
  <c r="L16" i="1"/>
  <c r="L17" i="1"/>
  <c r="C15" i="1" l="1"/>
  <c r="D15" i="1"/>
  <c r="E15" i="1"/>
  <c r="F15" i="1"/>
  <c r="I15" i="1"/>
  <c r="C16" i="1"/>
  <c r="D16" i="1"/>
  <c r="E16" i="1"/>
  <c r="F16" i="1"/>
  <c r="I16" i="1"/>
  <c r="C17" i="1"/>
  <c r="D17" i="1"/>
  <c r="E17" i="1"/>
  <c r="F17" i="1"/>
  <c r="I17" i="1"/>
</calcChain>
</file>

<file path=xl/sharedStrings.xml><?xml version="1.0" encoding="utf-8"?>
<sst xmlns="http://schemas.openxmlformats.org/spreadsheetml/2006/main" count="172" uniqueCount="82">
  <si>
    <t>Minimum</t>
  </si>
  <si>
    <t>Maximum</t>
  </si>
  <si>
    <t>Medián</t>
  </si>
  <si>
    <t>Číslo PoKZ</t>
  </si>
  <si>
    <t>DRŮBEŽ</t>
  </si>
  <si>
    <t>PRASATA</t>
  </si>
  <si>
    <t xml:space="preserve">Kategorie </t>
  </si>
  <si>
    <t>Počet analyzovaných vzorků</t>
  </si>
  <si>
    <t>Počet nevyhovujících vzorků</t>
  </si>
  <si>
    <t>Podíl nevyhovujících vzorků</t>
  </si>
  <si>
    <t>Zrna obilovin a výrobky z nich získané</t>
  </si>
  <si>
    <t>Olejnatá semena, olejnaté plody a výrobky z nich získané</t>
  </si>
  <si>
    <t>Semena luskovin a výrobky z nich získané</t>
  </si>
  <si>
    <t>Hlízy, kořeny a výrobky z nich získané</t>
  </si>
  <si>
    <t>Ostatní semena a plody a výrobky z nich získané</t>
  </si>
  <si>
    <t>Pícniny, objemná krmiva a výrobky z nich získané</t>
  </si>
  <si>
    <t>Ostatní rostliny, řasy a výrobky z nich získané</t>
  </si>
  <si>
    <t>Mlečné výrobky a výrobky z nich získané</t>
  </si>
  <si>
    <t>Výrobky ze suchozemských zvířat a výrobky z nich získané</t>
  </si>
  <si>
    <t>Ryby, ostatní vodní živočichové a výrobky z nich získané</t>
  </si>
  <si>
    <t>Minerální látky a výrobky z nich získané</t>
  </si>
  <si>
    <t xml:space="preserve">(Vedlejší) výrobky z fermentace mikroorganismů </t>
  </si>
  <si>
    <t>Různé</t>
  </si>
  <si>
    <t>Komodita</t>
  </si>
  <si>
    <t>Krmné suroviny mimo rybí moučku</t>
  </si>
  <si>
    <t>Rybí moučka</t>
  </si>
  <si>
    <t>Krmné směsi</t>
  </si>
  <si>
    <t>VÝSLEDKY KONTROLY DODRŽOVÁNÍ DEKLAROVANÝCH JAKOSTNÍCH ZNAKŮ KRMNÝCH PRODUKTŮ</t>
  </si>
  <si>
    <t>VÝSLEDKY KONTROLY DODRŽOVÁNÍ MAXIMÁLNÍCH POVOLENÝCH LIMITŮ NEŽÁDOUCÍCH LÁTEK V KRMIVECH</t>
  </si>
  <si>
    <t>Krmné suroviny</t>
  </si>
  <si>
    <t>VÝSLEDKY KONTROLY DODRŽOVÁNÍ BEZPEČNOSTI A JAKOSTI KRMNÝCH SUROVIN</t>
  </si>
  <si>
    <t>Pozn: červeně označeny nevyhovující vzorky a hodnoty parametrů</t>
  </si>
  <si>
    <t>PoKZ - protokol o kontrolním zjištění ÚKZÚZ</t>
  </si>
  <si>
    <t>VÝSLEDKY KONTROLY PŘÍTOMNOSTI NEPOVOLENÝCH ZPRACOVANÝCH ŽIVOČIŠNÝCH BÍLKOVIN V KRMIVECH</t>
  </si>
  <si>
    <t>VÝSLEDKY KONTROLY PŘÍTOMNOSTI NEPOVOLENÝCH GENETICKY MODIFIKOVANÝCH ORGANISMŮ V KRMIVECH</t>
  </si>
  <si>
    <r>
      <t xml:space="preserve">Měď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</si>
  <si>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Zinek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</si>
  <si>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</si>
  <si>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Mangan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</si>
  <si>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Lasalocid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</si>
  <si>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Maduramicin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</si>
  <si>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Monensin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</si>
  <si>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Narasin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</si>
  <si>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Nikarbazin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</si>
  <si>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Robenidin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</si>
  <si>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</si>
  <si>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Semduramicin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</si>
  <si>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A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</si>
  <si>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</si>
  <si>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Protein 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</si>
  <si>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Popel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</si>
  <si>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Vláknina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</si>
  <si>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Vápník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</si>
  <si>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Fosfor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</si>
  <si>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</si>
  <si>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VÝSLEDKY VÝSKYTU MYKOTOXINŮ V KRMNÝCH PRODUKTECH</t>
  </si>
  <si>
    <t>Obiloviny</t>
  </si>
  <si>
    <t>Ostatní krmné suroviny</t>
  </si>
  <si>
    <r>
      <t xml:space="preserve">Vitamin E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</si>
  <si>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Lysin         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</si>
  <si>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Methionin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</si>
  <si>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OVCE, KOZY, KRÁLÍCI, KONĚ, RYBY</t>
  </si>
  <si>
    <r>
      <t xml:space="preserve">Tuk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</si>
  <si>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Tuk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</si>
  <si>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Železo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</si>
  <si>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Diclazuril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</si>
  <si>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Halofuginon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</si>
  <si>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Železo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</si>
  <si>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jako </t>
    </r>
    <r>
      <rPr>
        <b/>
        <sz val="11"/>
        <color theme="1"/>
        <rFont val="Calibri"/>
        <family val="2"/>
        <charset val="238"/>
      </rPr>
      <t>α</t>
    </r>
    <r>
      <rPr>
        <b/>
        <sz val="8.8000000000000007"/>
        <color theme="1"/>
        <rFont val="Calibri"/>
        <family val="2"/>
        <charset val="238"/>
      </rPr>
      <t>-</t>
    </r>
    <r>
      <rPr>
        <b/>
        <sz val="11"/>
        <color theme="1"/>
        <rFont val="Calibri"/>
        <family val="2"/>
        <charset val="238"/>
      </rPr>
      <t>tokoferol acetát</t>
    </r>
    <r>
      <rPr>
        <b/>
        <sz val="11"/>
        <color theme="1"/>
        <rFont val="Calibri"/>
        <family val="2"/>
        <charset val="238"/>
        <scheme val="minor"/>
      </rPr>
      <t xml:space="preserve">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</si>
  <si>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Doplňková krmná směs pro výkrm prasat</t>
  </si>
  <si>
    <t>Kompletní krmná směs pro výkrm prasat - dokrm (A 3)</t>
  </si>
  <si>
    <t>Kompletní krmná směs pro chov prasat</t>
  </si>
  <si>
    <t>&lt;0,009000</t>
  </si>
  <si>
    <t>&lt;0,01500</t>
  </si>
  <si>
    <t>&lt;0,1000</t>
  </si>
  <si>
    <t>&lt;0,02000</t>
  </si>
  <si>
    <t>&lt;0,05000</t>
  </si>
  <si>
    <t>Kompletní krmná směs pro užitkové nosnice</t>
  </si>
  <si>
    <t>Kompletní krmná směs pro koně</t>
  </si>
  <si>
    <t>Zpracovala: Ing. Zora Hlavová /únor 2023</t>
  </si>
  <si>
    <t>Zpracovala: Ing. Zora Hlavová/únor 2023</t>
  </si>
  <si>
    <t xml:space="preserve">Zpracovala: Ing. Zora Hlavová/únor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</si>
</sst>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K_č_-;\-* #,##0.00\ _K_č_-;_-* &quot;-&quot;??\ _K_č_-;_-@_-"/>
    <numFmt numFmtId="165" formatCode="#0"/>
    <numFmt numFmtId="166" formatCode="#0.00"/>
    <numFmt numFmtId="167" formatCode="#0.0000"/>
    <numFmt numFmtId="168" formatCode="#0.000"/>
    <numFmt numFmtId="169" formatCode="#0.0"/>
    <numFmt numFmtId="172" formatCode="0.000"/>
    <numFmt numFmtId="174" formatCode="0.0000"/>
    <numFmt numFmtId="175" formatCode="0.0%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.8000000000000007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C8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2" fontId="0" fillId="0" borderId="0" xfId="0" applyNumberFormat="1" applyAlignment="1">
      <alignment horizontal="center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8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49" fontId="1" fillId="3" borderId="18" xfId="0" applyNumberFormat="1" applyFont="1" applyFill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49" fontId="1" fillId="4" borderId="7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49" fontId="1" fillId="4" borderId="0" xfId="0" applyNumberFormat="1" applyFont="1" applyFill="1" applyBorder="1"/>
    <xf numFmtId="49" fontId="1" fillId="4" borderId="0" xfId="0" applyNumberFormat="1" applyFont="1" applyFill="1" applyBorder="1" applyAlignment="1">
      <alignment horizontal="center"/>
    </xf>
    <xf numFmtId="49" fontId="1" fillId="4" borderId="12" xfId="0" applyNumberFormat="1" applyFont="1" applyFill="1" applyBorder="1"/>
    <xf numFmtId="49" fontId="1" fillId="4" borderId="12" xfId="0" applyNumberFormat="1" applyFont="1" applyFill="1" applyBorder="1" applyAlignment="1">
      <alignment horizontal="center"/>
    </xf>
    <xf numFmtId="49" fontId="1" fillId="3" borderId="18" xfId="0" applyNumberFormat="1" applyFont="1" applyFill="1" applyBorder="1" applyAlignment="1">
      <alignment vertical="center"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174" fontId="0" fillId="4" borderId="7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174" fontId="0" fillId="4" borderId="12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 vertical="center"/>
    </xf>
    <xf numFmtId="0" fontId="0" fillId="3" borderId="14" xfId="0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5" fontId="0" fillId="2" borderId="6" xfId="1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3" borderId="14" xfId="0" applyFont="1" applyFill="1" applyBorder="1"/>
    <xf numFmtId="0" fontId="4" fillId="3" borderId="14" xfId="0" applyFont="1" applyFill="1" applyBorder="1"/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 wrapText="1"/>
    </xf>
    <xf numFmtId="1" fontId="1" fillId="4" borderId="0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66" fontId="1" fillId="4" borderId="0" xfId="0" applyNumberFormat="1" applyFont="1" applyFill="1" applyBorder="1" applyAlignment="1">
      <alignment horizontal="center"/>
    </xf>
    <xf numFmtId="175" fontId="0" fillId="2" borderId="4" xfId="1" applyNumberFormat="1" applyFont="1" applyFill="1" applyBorder="1" applyAlignment="1">
      <alignment horizontal="center" vertical="center"/>
    </xf>
    <xf numFmtId="175" fontId="0" fillId="2" borderId="8" xfId="1" applyNumberFormat="1" applyFont="1" applyFill="1" applyBorder="1" applyAlignment="1">
      <alignment horizontal="center" vertical="center"/>
    </xf>
    <xf numFmtId="175" fontId="0" fillId="2" borderId="9" xfId="1" applyNumberFormat="1" applyFont="1" applyFill="1" applyBorder="1" applyAlignment="1">
      <alignment horizontal="center" vertical="center"/>
    </xf>
    <xf numFmtId="175" fontId="0" fillId="2" borderId="11" xfId="1" applyNumberFormat="1" applyFont="1" applyFill="1" applyBorder="1" applyAlignment="1">
      <alignment horizontal="center" vertical="center"/>
    </xf>
    <xf numFmtId="175" fontId="0" fillId="2" borderId="13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49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6" fillId="0" borderId="0" xfId="0" applyFont="1"/>
    <xf numFmtId="0" fontId="0" fillId="2" borderId="0" xfId="0" applyFont="1" applyFill="1" applyBorder="1" applyAlignment="1">
      <alignment horizontal="center" vertical="center"/>
    </xf>
    <xf numFmtId="164" fontId="0" fillId="2" borderId="19" xfId="1" applyFont="1" applyFill="1" applyBorder="1" applyAlignment="1">
      <alignment horizontal="center" vertical="center"/>
    </xf>
    <xf numFmtId="164" fontId="0" fillId="2" borderId="20" xfId="1" applyFont="1" applyFill="1" applyBorder="1" applyAlignment="1">
      <alignment horizontal="center" vertical="center"/>
    </xf>
    <xf numFmtId="164" fontId="0" fillId="2" borderId="12" xfId="1" applyFont="1" applyFill="1" applyBorder="1" applyAlignment="1">
      <alignment horizontal="center" vertical="center"/>
    </xf>
    <xf numFmtId="164" fontId="0" fillId="2" borderId="13" xfId="1" applyFont="1" applyFill="1" applyBorder="1" applyAlignment="1">
      <alignment horizontal="center" vertical="center"/>
    </xf>
    <xf numFmtId="10" fontId="0" fillId="2" borderId="19" xfId="1" applyNumberFormat="1" applyFont="1" applyFill="1" applyBorder="1" applyAlignment="1">
      <alignment horizontal="center" vertical="center"/>
    </xf>
    <xf numFmtId="10" fontId="0" fillId="2" borderId="2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10" fontId="0" fillId="2" borderId="9" xfId="1" applyNumberFormat="1" applyFont="1" applyFill="1" applyBorder="1" applyAlignment="1">
      <alignment horizontal="center" vertical="center"/>
    </xf>
    <xf numFmtId="10" fontId="0" fillId="2" borderId="12" xfId="1" applyNumberFormat="1" applyFont="1" applyFill="1" applyBorder="1" applyAlignment="1">
      <alignment horizontal="center" vertical="center"/>
    </xf>
    <xf numFmtId="10" fontId="0" fillId="2" borderId="13" xfId="1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169" fontId="1" fillId="4" borderId="7" xfId="0" applyNumberFormat="1" applyFont="1" applyFill="1" applyBorder="1" applyAlignment="1">
      <alignment horizontal="center"/>
    </xf>
    <xf numFmtId="169" fontId="1" fillId="4" borderId="0" xfId="0" applyNumberFormat="1" applyFont="1" applyFill="1" applyBorder="1" applyAlignment="1">
      <alignment horizontal="center"/>
    </xf>
    <xf numFmtId="169" fontId="1" fillId="4" borderId="12" xfId="0" applyNumberFormat="1" applyFont="1" applyFill="1" applyBorder="1" applyAlignment="1">
      <alignment horizontal="center"/>
    </xf>
    <xf numFmtId="167" fontId="1" fillId="4" borderId="7" xfId="0" applyNumberFormat="1" applyFont="1" applyFill="1" applyBorder="1" applyAlignment="1">
      <alignment horizontal="center"/>
    </xf>
    <xf numFmtId="167" fontId="1" fillId="4" borderId="0" xfId="0" applyNumberFormat="1" applyFont="1" applyFill="1" applyBorder="1" applyAlignment="1">
      <alignment horizontal="center"/>
    </xf>
    <xf numFmtId="167" fontId="1" fillId="4" borderId="12" xfId="0" applyNumberFormat="1" applyFont="1" applyFill="1" applyBorder="1" applyAlignment="1">
      <alignment horizontal="center"/>
    </xf>
    <xf numFmtId="168" fontId="1" fillId="4" borderId="7" xfId="0" applyNumberFormat="1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168" fontId="1" fillId="4" borderId="12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49" fontId="0" fillId="5" borderId="0" xfId="0" applyNumberFormat="1" applyFill="1" applyAlignment="1">
      <alignment horizontal="left"/>
    </xf>
    <xf numFmtId="166" fontId="0" fillId="5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49" fontId="0" fillId="5" borderId="0" xfId="0" applyNumberFormat="1" applyFill="1" applyBorder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1571626</xdr:colOff>
      <xdr:row>0</xdr:row>
      <xdr:rowOff>71438</xdr:rowOff>
    </xdr:from>
    <xdr:to>
      <xdr:col>0</xdr:col>
      <xdr:colOff>3964782</xdr:colOff>
      <xdr:row>0</xdr:row>
      <xdr:rowOff>1347923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6" y="71438"/>
          <a:ext cx="2393156" cy="127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1726405</xdr:colOff>
      <xdr:row>0</xdr:row>
      <xdr:rowOff>107157</xdr:rowOff>
    </xdr:from>
    <xdr:to>
      <xdr:col>0</xdr:col>
      <xdr:colOff>4122341</xdr:colOff>
      <xdr:row>0</xdr:row>
      <xdr:rowOff>1381331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5" y="107157"/>
          <a:ext cx="2395936" cy="1274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916781</xdr:colOff>
      <xdr:row>0</xdr:row>
      <xdr:rowOff>130969</xdr:rowOff>
    </xdr:from>
    <xdr:to>
      <xdr:col>2</xdr:col>
      <xdr:colOff>3306620</xdr:colOff>
      <xdr:row>0</xdr:row>
      <xdr:rowOff>1405143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130969"/>
          <a:ext cx="2389839" cy="1274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59531</xdr:rowOff>
    </xdr:from>
    <xdr:to>
      <xdr:col>3</xdr:col>
      <xdr:colOff>639620</xdr:colOff>
      <xdr:row>0</xdr:row>
      <xdr:rowOff>1339802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281" y="59531"/>
          <a:ext cx="2389839" cy="12802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785812</xdr:colOff>
      <xdr:row>0</xdr:row>
      <xdr:rowOff>71438</xdr:rowOff>
    </xdr:from>
    <xdr:to>
      <xdr:col>4</xdr:col>
      <xdr:colOff>341964</xdr:colOff>
      <xdr:row>0</xdr:row>
      <xdr:rowOff>1345612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71438"/>
          <a:ext cx="2389839" cy="127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5"/>
  <sheetViews>
    <sheetView showGridLines="0" tabSelected="1" zoomScale="80" zoomScaleNormal="80" workbookViewId="0">
      <selection activeCell="D1" sqref="D1"/>
    </sheetView>
  </sheetViews>
  <sheetFormatPr defaultRowHeight="15"/>
  <cols>
    <col min="1" max="1" width="75.85546875" customWidth="1"/>
    <col min="2" max="2" width="13.140625" style="2" customWidth="1"/>
    <col min="3" max="29" width="15.7109375" style="2" customWidth="1"/>
    <col min="30" max="34" width="15.7109375" customWidth="1"/>
  </cols>
  <sheetData>
    <row r="1" spans="1:29" ht="120" customHeight="1">
      <c r="B1" s="99" t="s">
        <v>80</v>
      </c>
      <c r="J1" s="86"/>
      <c r="K1" s="87"/>
      <c r="L1" s="87"/>
      <c r="M1" s="87"/>
      <c r="N1" s="87"/>
      <c r="O1" s="87"/>
      <c r="P1" s="87"/>
      <c r="Q1" s="86"/>
    </row>
    <row r="2" spans="1:29" s="9" customFormat="1">
      <c r="A2" s="7" t="s">
        <v>27</v>
      </c>
      <c r="B2" s="8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15.75" thickBot="1"/>
    <row r="4" spans="1:29" s="3" customFormat="1" ht="60" customHeight="1">
      <c r="A4" s="30" t="s">
        <v>5</v>
      </c>
      <c r="B4" s="31" t="s">
        <v>3</v>
      </c>
      <c r="C4" s="32" t="s">
        <v>48</v>
      </c>
      <c r="D4" s="33" t="s">
        <v>49</v>
      </c>
      <c r="E4" s="32" t="s">
        <v>62</v>
      </c>
      <c r="F4" s="32" t="s">
        <v>50</v>
      </c>
      <c r="G4" s="32" t="s">
        <v>51</v>
      </c>
      <c r="H4" s="32" t="s">
        <v>52</v>
      </c>
      <c r="I4" s="32" t="s">
        <v>53</v>
      </c>
      <c r="J4" s="32" t="s">
        <v>54</v>
      </c>
      <c r="K4" s="32" t="s">
        <v>35</v>
      </c>
      <c r="L4" s="32" t="s">
        <v>36</v>
      </c>
      <c r="M4" s="32" t="s">
        <v>38</v>
      </c>
      <c r="N4" s="32" t="s">
        <v>64</v>
      </c>
      <c r="O4" s="32" t="s">
        <v>59</v>
      </c>
      <c r="P4" s="32" t="s">
        <v>47</v>
      </c>
      <c r="Q4" s="32" t="s">
        <v>58</v>
      </c>
      <c r="R4" s="32" t="s">
        <v>68</v>
      </c>
    </row>
    <row r="5" spans="1:29" s="2" customFormat="1">
      <c r="A5" s="100" t="s">
        <v>69</v>
      </c>
      <c r="B5" s="101">
        <v>23000007</v>
      </c>
      <c r="C5" s="27">
        <v>94.37</v>
      </c>
      <c r="D5" s="27">
        <v>30.58</v>
      </c>
      <c r="E5" s="28">
        <v>2.6659999999999999</v>
      </c>
      <c r="F5" s="27">
        <v>28.62</v>
      </c>
      <c r="G5" s="28">
        <v>1.7569999999999999</v>
      </c>
      <c r="H5" s="43">
        <v>7.6150000000000002</v>
      </c>
      <c r="I5" s="43">
        <v>2.464</v>
      </c>
      <c r="J5" s="43">
        <v>0.2</v>
      </c>
      <c r="K5" s="26">
        <v>1156</v>
      </c>
      <c r="L5" s="26">
        <v>8811</v>
      </c>
      <c r="M5" s="26">
        <v>4464</v>
      </c>
      <c r="N5" s="29">
        <v>7580</v>
      </c>
      <c r="O5" s="29"/>
      <c r="P5" s="29">
        <v>570900</v>
      </c>
      <c r="Q5" s="29">
        <v>7244</v>
      </c>
      <c r="R5" s="29">
        <v>7968</v>
      </c>
      <c r="S5" s="13"/>
      <c r="T5" s="13"/>
      <c r="U5" s="13"/>
    </row>
    <row r="6" spans="1:29" s="2" customFormat="1">
      <c r="A6" s="128" t="s">
        <v>70</v>
      </c>
      <c r="B6" s="101">
        <v>23000007</v>
      </c>
      <c r="C6" s="27">
        <v>87.98</v>
      </c>
      <c r="D6" s="129">
        <v>12.93</v>
      </c>
      <c r="E6" s="28">
        <v>2.4489999999999998</v>
      </c>
      <c r="F6" s="27">
        <v>3.6</v>
      </c>
      <c r="G6" s="28">
        <v>4.3230000000000004</v>
      </c>
      <c r="H6" s="43">
        <v>0.48920000000000002</v>
      </c>
      <c r="I6" s="43">
        <v>0.37180000000000002</v>
      </c>
      <c r="J6" s="43">
        <v>0.17169999999999999</v>
      </c>
      <c r="K6" s="26">
        <v>18.809999999999999</v>
      </c>
      <c r="L6" s="26">
        <v>126.4</v>
      </c>
      <c r="M6" s="26">
        <v>75.66</v>
      </c>
      <c r="N6" s="29">
        <v>178</v>
      </c>
      <c r="O6" s="28">
        <v>8.8339999999999996</v>
      </c>
      <c r="P6" s="130">
        <v>3247</v>
      </c>
      <c r="Q6" s="26"/>
      <c r="R6" s="26"/>
      <c r="S6" s="13"/>
      <c r="T6" s="13"/>
      <c r="U6" s="13"/>
    </row>
    <row r="7" spans="1:29" s="1" customFormat="1">
      <c r="A7" s="34" t="s">
        <v>0</v>
      </c>
      <c r="B7" s="35"/>
      <c r="C7" s="36">
        <f>MIN(C5:C6)</f>
        <v>87.98</v>
      </c>
      <c r="D7" s="91">
        <f>MIN(D5:D6)</f>
        <v>12.93</v>
      </c>
      <c r="E7" s="124">
        <f>MIN(E5:E6)</f>
        <v>2.4489999999999998</v>
      </c>
      <c r="F7" s="91">
        <f>MIN(F5:F6)</f>
        <v>3.6</v>
      </c>
      <c r="G7" s="124">
        <f>MIN(G5:G6)</f>
        <v>1.7569999999999999</v>
      </c>
      <c r="H7" s="121">
        <f>MIN(H5:H6)</f>
        <v>0.48920000000000002</v>
      </c>
      <c r="I7" s="121">
        <f>MIN(I5:I6)</f>
        <v>0.37180000000000002</v>
      </c>
      <c r="J7" s="121">
        <f>MIN(J5:J6)</f>
        <v>0.17169999999999999</v>
      </c>
      <c r="K7" s="118">
        <f>MIN(K5:K6)</f>
        <v>18.809999999999999</v>
      </c>
      <c r="L7" s="118">
        <f>MIN(L5:L6)</f>
        <v>126.4</v>
      </c>
      <c r="M7" s="118">
        <f>MIN(M5:M6)</f>
        <v>75.66</v>
      </c>
      <c r="N7" s="89">
        <f>MIN(N5:N6)</f>
        <v>178</v>
      </c>
      <c r="O7" s="36"/>
      <c r="P7" s="89">
        <f>MIN(P5:P6)</f>
        <v>3247</v>
      </c>
      <c r="Q7" s="36"/>
      <c r="R7" s="36"/>
    </row>
    <row r="8" spans="1:29" s="1" customFormat="1">
      <c r="A8" s="37" t="s">
        <v>1</v>
      </c>
      <c r="B8" s="38"/>
      <c r="C8" s="39">
        <f>MAX(C5:C6)</f>
        <v>94.37</v>
      </c>
      <c r="D8" s="93">
        <f>MAX(D5:D6)</f>
        <v>30.58</v>
      </c>
      <c r="E8" s="125">
        <f>MAX(E5:E6)</f>
        <v>2.6659999999999999</v>
      </c>
      <c r="F8" s="93">
        <f>MAX(F5:F6)</f>
        <v>28.62</v>
      </c>
      <c r="G8" s="125">
        <f>MAX(G5:G6)</f>
        <v>4.3230000000000004</v>
      </c>
      <c r="H8" s="122">
        <f>MAX(H5:H6)</f>
        <v>7.6150000000000002</v>
      </c>
      <c r="I8" s="122">
        <f>MAX(I5:I6)</f>
        <v>2.464</v>
      </c>
      <c r="J8" s="122">
        <f>MAX(J5:J6)</f>
        <v>0.2</v>
      </c>
      <c r="K8" s="119">
        <f>MAX(K5:K6)</f>
        <v>1156</v>
      </c>
      <c r="L8" s="119">
        <f>MAX(L5:L6)</f>
        <v>8811</v>
      </c>
      <c r="M8" s="119">
        <f>MAX(M5:M6)</f>
        <v>4464</v>
      </c>
      <c r="N8" s="88">
        <f>MAX(N5:N6)</f>
        <v>7580</v>
      </c>
      <c r="O8" s="39"/>
      <c r="P8" s="88">
        <f>MAX(P5:P6)</f>
        <v>570900</v>
      </c>
      <c r="Q8" s="39"/>
      <c r="R8" s="39"/>
    </row>
    <row r="9" spans="1:29" s="1" customFormat="1" ht="15.75" thickBot="1">
      <c r="A9" s="40" t="s">
        <v>2</v>
      </c>
      <c r="B9" s="41"/>
      <c r="C9" s="42">
        <f>MEDIAN(C5:C6)</f>
        <v>91.175000000000011</v>
      </c>
      <c r="D9" s="92">
        <f>MEDIAN(D5:D6)</f>
        <v>21.754999999999999</v>
      </c>
      <c r="E9" s="126">
        <f>MEDIAN(E5:E6)</f>
        <v>2.5575000000000001</v>
      </c>
      <c r="F9" s="92">
        <f>MEDIAN(F5:F6)</f>
        <v>16.11</v>
      </c>
      <c r="G9" s="126">
        <f>MEDIAN(G5:G6)</f>
        <v>3.04</v>
      </c>
      <c r="H9" s="123">
        <f>MEDIAN(H5:H6)</f>
        <v>4.0521000000000003</v>
      </c>
      <c r="I9" s="123">
        <f>MEDIAN(I5:I6)</f>
        <v>1.4178999999999999</v>
      </c>
      <c r="J9" s="123">
        <f>MEDIAN(J5:J6)</f>
        <v>0.18585000000000002</v>
      </c>
      <c r="K9" s="120">
        <f>MEDIAN(K5:K6)</f>
        <v>587.40499999999997</v>
      </c>
      <c r="L9" s="120">
        <f>MEDIAN(L5:L6)</f>
        <v>4468.7</v>
      </c>
      <c r="M9" s="120">
        <f>MEDIAN(M5:M6)</f>
        <v>2269.83</v>
      </c>
      <c r="N9" s="90">
        <f>MEDIAN(N5:N6)</f>
        <v>3879</v>
      </c>
      <c r="O9" s="42"/>
      <c r="P9" s="90">
        <f>MEDIAN(P5:P6)</f>
        <v>287073.5</v>
      </c>
      <c r="Q9" s="42"/>
      <c r="R9" s="42"/>
    </row>
    <row r="10" spans="1:29">
      <c r="C10" s="10"/>
      <c r="D10" s="10"/>
      <c r="E10" s="117"/>
      <c r="F10" s="10"/>
      <c r="G10" s="10"/>
      <c r="H10" s="18"/>
      <c r="I10" s="18"/>
      <c r="J10" s="18"/>
      <c r="AC10"/>
    </row>
    <row r="11" spans="1:29" ht="15.75" thickBot="1">
      <c r="C11" s="10"/>
      <c r="D11" s="10"/>
      <c r="E11" s="10"/>
      <c r="F11" s="10"/>
      <c r="G11" s="10"/>
      <c r="H11" s="18"/>
      <c r="I11" s="18"/>
      <c r="J11" s="18"/>
      <c r="AC11"/>
    </row>
    <row r="12" spans="1:29" ht="60" customHeight="1">
      <c r="A12" s="30" t="s">
        <v>4</v>
      </c>
      <c r="B12" s="31" t="s">
        <v>3</v>
      </c>
      <c r="C12" s="32" t="s">
        <v>48</v>
      </c>
      <c r="D12" s="33" t="s">
        <v>49</v>
      </c>
      <c r="E12" s="32" t="s">
        <v>62</v>
      </c>
      <c r="F12" s="32" t="s">
        <v>50</v>
      </c>
      <c r="G12" s="32" t="s">
        <v>51</v>
      </c>
      <c r="H12" s="32" t="s">
        <v>52</v>
      </c>
      <c r="I12" s="32" t="s">
        <v>53</v>
      </c>
      <c r="J12" s="32" t="s">
        <v>54</v>
      </c>
      <c r="K12" s="32" t="s">
        <v>35</v>
      </c>
      <c r="L12" s="32" t="s">
        <v>36</v>
      </c>
      <c r="M12" s="32" t="s">
        <v>38</v>
      </c>
      <c r="N12" s="32" t="s">
        <v>64</v>
      </c>
      <c r="O12" s="32" t="s">
        <v>60</v>
      </c>
      <c r="P12" s="32" t="s">
        <v>47</v>
      </c>
      <c r="Q12" s="32" t="s">
        <v>58</v>
      </c>
      <c r="R12" s="32" t="s">
        <v>68</v>
      </c>
      <c r="S12"/>
      <c r="T12"/>
      <c r="U12"/>
      <c r="V12"/>
      <c r="W12"/>
      <c r="X12"/>
      <c r="Y12"/>
      <c r="Z12"/>
      <c r="AA12"/>
      <c r="AB12"/>
      <c r="AC12"/>
    </row>
    <row r="13" spans="1:29">
      <c r="A13" s="19" t="s">
        <v>77</v>
      </c>
      <c r="B13" s="22">
        <v>23000020</v>
      </c>
      <c r="C13" s="23">
        <v>88.86</v>
      </c>
      <c r="D13" s="23">
        <v>16.37</v>
      </c>
      <c r="E13" s="24">
        <v>3.3530000000000002</v>
      </c>
      <c r="F13" s="23">
        <v>13.89</v>
      </c>
      <c r="G13" s="28">
        <v>3.9380000000000002</v>
      </c>
      <c r="H13" s="28">
        <v>4.3310000000000004</v>
      </c>
      <c r="I13" s="43">
        <v>0.35189999999999999</v>
      </c>
      <c r="J13" s="43">
        <v>0.16389999999999999</v>
      </c>
      <c r="K13" s="27">
        <v>12.6</v>
      </c>
      <c r="L13" s="27">
        <v>71.87</v>
      </c>
      <c r="M13" s="27">
        <v>90.07</v>
      </c>
      <c r="N13" s="26">
        <v>243.5</v>
      </c>
      <c r="O13" s="28">
        <v>4.415</v>
      </c>
      <c r="P13" s="29">
        <v>7924</v>
      </c>
      <c r="Q13" s="28"/>
      <c r="R13" s="28"/>
      <c r="S13" s="12"/>
      <c r="T13"/>
      <c r="U13"/>
      <c r="V13"/>
      <c r="W13"/>
      <c r="X13"/>
      <c r="Y13"/>
      <c r="Z13"/>
      <c r="AA13"/>
      <c r="AB13"/>
      <c r="AC13"/>
    </row>
    <row r="14" spans="1:29">
      <c r="A14" s="134" t="s">
        <v>77</v>
      </c>
      <c r="B14" s="22">
        <v>23000007</v>
      </c>
      <c r="C14" s="23">
        <v>89.13</v>
      </c>
      <c r="D14" s="23">
        <v>16.440000000000001</v>
      </c>
      <c r="E14" s="24">
        <v>1.9379999999999999</v>
      </c>
      <c r="F14" s="23">
        <v>11.75</v>
      </c>
      <c r="G14" s="28">
        <v>2.2530000000000001</v>
      </c>
      <c r="H14" s="28">
        <v>3.4710000000000001</v>
      </c>
      <c r="I14" s="43">
        <v>0.62470000000000003</v>
      </c>
      <c r="J14" s="43">
        <v>0.16980000000000001</v>
      </c>
      <c r="K14" s="27">
        <v>14.83</v>
      </c>
      <c r="L14" s="27">
        <v>96.19</v>
      </c>
      <c r="M14" s="27">
        <v>90.92</v>
      </c>
      <c r="N14" s="26">
        <v>368</v>
      </c>
      <c r="O14" s="28">
        <v>3.698</v>
      </c>
      <c r="P14" s="130">
        <v>6156</v>
      </c>
      <c r="Q14" s="27">
        <v>34.840000000000003</v>
      </c>
      <c r="R14" s="27">
        <v>38.32</v>
      </c>
      <c r="S14" s="12"/>
      <c r="T14"/>
      <c r="U14"/>
      <c r="V14"/>
      <c r="W14"/>
      <c r="X14"/>
      <c r="Y14"/>
      <c r="Z14"/>
      <c r="AA14"/>
      <c r="AB14"/>
      <c r="AC14"/>
    </row>
    <row r="15" spans="1:29">
      <c r="A15" s="44" t="s">
        <v>0</v>
      </c>
      <c r="B15" s="45"/>
      <c r="C15" s="36">
        <f>MIN(C13:C14)</f>
        <v>88.86</v>
      </c>
      <c r="D15" s="36">
        <f>MIN(D13:D14)</f>
        <v>16.37</v>
      </c>
      <c r="E15" s="124">
        <f>MIN(E13:E14)</f>
        <v>1.9379999999999999</v>
      </c>
      <c r="F15" s="91">
        <f>MIN(F13:F14)</f>
        <v>11.75</v>
      </c>
      <c r="G15" s="124">
        <f>MIN(G13:G14)</f>
        <v>2.2530000000000001</v>
      </c>
      <c r="H15" s="124">
        <f>MIN(H13:H14)</f>
        <v>3.4710000000000001</v>
      </c>
      <c r="I15" s="121">
        <f>MIN(I13:I14)</f>
        <v>0.35189999999999999</v>
      </c>
      <c r="J15" s="121">
        <f>MIN(J13:J14)</f>
        <v>0.16389999999999999</v>
      </c>
      <c r="K15" s="91">
        <f>MIN(K13:K14)</f>
        <v>12.6</v>
      </c>
      <c r="L15" s="91">
        <f>MIN(L13:L14)</f>
        <v>71.87</v>
      </c>
      <c r="M15" s="36">
        <f>MIN(M13:M14)</f>
        <v>90.07</v>
      </c>
      <c r="N15" s="118">
        <f>MIN(N13:N14)</f>
        <v>243.5</v>
      </c>
      <c r="O15" s="124">
        <f>MIN(O13:O14)</f>
        <v>3.698</v>
      </c>
      <c r="P15" s="131">
        <f>MIN(P13:P14)</f>
        <v>6156</v>
      </c>
      <c r="Q15" s="36"/>
      <c r="R15" s="36"/>
      <c r="S15"/>
      <c r="T15"/>
      <c r="U15"/>
      <c r="V15"/>
      <c r="W15"/>
      <c r="X15"/>
      <c r="Y15"/>
      <c r="Z15"/>
      <c r="AA15"/>
      <c r="AB15"/>
      <c r="AC15"/>
    </row>
    <row r="16" spans="1:29">
      <c r="A16" s="46" t="s">
        <v>1</v>
      </c>
      <c r="B16" s="47"/>
      <c r="C16" s="39">
        <f>MAX(C13:C14)</f>
        <v>89.13</v>
      </c>
      <c r="D16" s="39">
        <f>MAX(D13:D14)</f>
        <v>16.440000000000001</v>
      </c>
      <c r="E16" s="125">
        <f>MAX(E13:E14)</f>
        <v>3.3530000000000002</v>
      </c>
      <c r="F16" s="93">
        <f>MAX(F13:F14)</f>
        <v>13.89</v>
      </c>
      <c r="G16" s="125">
        <f>MAX(G13:G14)</f>
        <v>3.9380000000000002</v>
      </c>
      <c r="H16" s="125">
        <f>MAX(H13:H14)</f>
        <v>4.3310000000000004</v>
      </c>
      <c r="I16" s="122">
        <f>MAX(I13:I14)</f>
        <v>0.62470000000000003</v>
      </c>
      <c r="J16" s="122">
        <f>MAX(J13:J14)</f>
        <v>0.16980000000000001</v>
      </c>
      <c r="K16" s="93">
        <f>MAX(K13:K14)</f>
        <v>14.83</v>
      </c>
      <c r="L16" s="93">
        <f>MAX(L13:L14)</f>
        <v>96.19</v>
      </c>
      <c r="M16" s="39">
        <f>MAX(M13:M14)</f>
        <v>90.92</v>
      </c>
      <c r="N16" s="119">
        <f>MAX(N13:N14)</f>
        <v>368</v>
      </c>
      <c r="O16" s="125">
        <f>MAX(O13:O14)</f>
        <v>4.415</v>
      </c>
      <c r="P16" s="132">
        <f>MAX(P13:P14)</f>
        <v>7924</v>
      </c>
      <c r="Q16" s="39"/>
      <c r="R16" s="39"/>
      <c r="S16"/>
      <c r="T16"/>
      <c r="U16"/>
      <c r="V16"/>
      <c r="W16"/>
      <c r="X16"/>
      <c r="Y16"/>
      <c r="Z16"/>
      <c r="AA16"/>
      <c r="AB16"/>
      <c r="AC16"/>
    </row>
    <row r="17" spans="1:29" ht="15.75" thickBot="1">
      <c r="A17" s="48" t="s">
        <v>2</v>
      </c>
      <c r="B17" s="49"/>
      <c r="C17" s="42">
        <f>MEDIAN(C13:C14)</f>
        <v>88.995000000000005</v>
      </c>
      <c r="D17" s="42">
        <f>MEDIAN(D13:D14)</f>
        <v>16.405000000000001</v>
      </c>
      <c r="E17" s="126">
        <f>MEDIAN(E13:E14)</f>
        <v>2.6455000000000002</v>
      </c>
      <c r="F17" s="92">
        <f>MEDIAN(F13:F14)</f>
        <v>12.82</v>
      </c>
      <c r="G17" s="126">
        <f>MEDIAN(G13:G14)</f>
        <v>3.0955000000000004</v>
      </c>
      <c r="H17" s="126">
        <f>MEDIAN(H13:H14)</f>
        <v>3.9010000000000002</v>
      </c>
      <c r="I17" s="123">
        <f>MEDIAN(I13:I14)</f>
        <v>0.48830000000000001</v>
      </c>
      <c r="J17" s="123">
        <f>MEDIAN(J13:J14)</f>
        <v>0.16685</v>
      </c>
      <c r="K17" s="92">
        <f>MEDIAN(K13:K14)</f>
        <v>13.715</v>
      </c>
      <c r="L17" s="92">
        <f>MEDIAN(L13:L14)</f>
        <v>84.03</v>
      </c>
      <c r="M17" s="42">
        <f>MEDIAN(M13:M14)</f>
        <v>90.495000000000005</v>
      </c>
      <c r="N17" s="120">
        <f>MEDIAN(N13:N14)</f>
        <v>305.75</v>
      </c>
      <c r="O17" s="126">
        <f>MEDIAN(O13:O14)</f>
        <v>4.0564999999999998</v>
      </c>
      <c r="P17" s="133">
        <f>MEDIAN(P13:P14)</f>
        <v>7040</v>
      </c>
      <c r="Q17" s="42"/>
      <c r="R17" s="42"/>
      <c r="S17"/>
      <c r="T17"/>
      <c r="U17"/>
      <c r="V17"/>
      <c r="W17"/>
      <c r="X17"/>
      <c r="Y17"/>
      <c r="Z17"/>
      <c r="AA17"/>
      <c r="AB17"/>
      <c r="AC17"/>
    </row>
    <row r="18" spans="1:29">
      <c r="C18" s="10"/>
      <c r="D18" s="10"/>
      <c r="E18" s="10"/>
      <c r="F18" s="10"/>
      <c r="G18" s="10"/>
      <c r="H18" s="18"/>
      <c r="I18" s="18"/>
      <c r="J18" s="127"/>
      <c r="AC18"/>
    </row>
    <row r="19" spans="1:29" ht="15.75" thickBot="1">
      <c r="C19" s="10"/>
      <c r="D19" s="10"/>
      <c r="E19" s="10"/>
      <c r="F19" s="10"/>
      <c r="G19" s="10"/>
      <c r="H19" s="18"/>
      <c r="I19" s="18"/>
      <c r="J19" s="18"/>
      <c r="M19" s="10"/>
      <c r="N19" s="10"/>
      <c r="O19" s="10"/>
    </row>
    <row r="20" spans="1:29" ht="60" customHeight="1">
      <c r="A20" s="50" t="s">
        <v>61</v>
      </c>
      <c r="B20" s="31" t="s">
        <v>3</v>
      </c>
      <c r="C20" s="32" t="s">
        <v>48</v>
      </c>
      <c r="D20" s="33" t="s">
        <v>49</v>
      </c>
      <c r="E20" s="32" t="s">
        <v>63</v>
      </c>
      <c r="F20" s="32" t="s">
        <v>50</v>
      </c>
      <c r="G20" s="32" t="s">
        <v>51</v>
      </c>
      <c r="H20" s="32" t="s">
        <v>52</v>
      </c>
      <c r="I20" s="32" t="s">
        <v>53</v>
      </c>
      <c r="J20" s="32" t="s">
        <v>54</v>
      </c>
      <c r="K20" s="32" t="s">
        <v>35</v>
      </c>
      <c r="L20" s="32" t="s">
        <v>36</v>
      </c>
      <c r="M20" s="32" t="s">
        <v>38</v>
      </c>
      <c r="N20" s="32" t="s">
        <v>67</v>
      </c>
      <c r="O20" s="32" t="s">
        <v>47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>
      <c r="A21" s="19" t="s">
        <v>78</v>
      </c>
      <c r="B21" s="22">
        <v>23000020</v>
      </c>
      <c r="C21" s="23">
        <v>88.54</v>
      </c>
      <c r="D21" s="27">
        <v>15.19</v>
      </c>
      <c r="E21" s="27">
        <v>4.24</v>
      </c>
      <c r="F21" s="28">
        <v>5.4349999999999996</v>
      </c>
      <c r="G21" s="28">
        <v>7.0810000000000004</v>
      </c>
      <c r="H21" s="43">
        <v>0.81479999999999997</v>
      </c>
      <c r="I21" s="43">
        <v>0.4103</v>
      </c>
      <c r="J21" s="43">
        <v>0.13880000000000001</v>
      </c>
      <c r="K21" s="28">
        <v>8.8550000000000004</v>
      </c>
      <c r="L21" s="27">
        <v>67.95</v>
      </c>
      <c r="M21" s="27">
        <v>48.83</v>
      </c>
      <c r="N21" s="26">
        <v>318.7</v>
      </c>
      <c r="O21" s="29">
        <v>2284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>
      <c r="C22" s="10"/>
      <c r="D22" s="10"/>
      <c r="E22" s="10"/>
      <c r="F22" s="10"/>
      <c r="G22" s="10"/>
      <c r="H22" s="18"/>
      <c r="I22" s="18"/>
      <c r="J22" s="18"/>
      <c r="M22" s="10"/>
      <c r="N22" s="10"/>
      <c r="O22" s="10"/>
    </row>
    <row r="24" spans="1:29">
      <c r="A24" s="11" t="s">
        <v>31</v>
      </c>
    </row>
    <row r="25" spans="1:29">
      <c r="A25" t="s">
        <v>32</v>
      </c>
    </row>
  </sheetData>
  <sortState xmlns:xlrd2="http://schemas.microsoft.com/office/spreadsheetml/2017/richdata2" ref="A13:AG14">
    <sortCondition ref="A13:A14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29"/>
  <sheetViews>
    <sheetView showGridLines="0" zoomScale="80" zoomScaleNormal="80" workbookViewId="0">
      <selection activeCell="C1" sqref="C1"/>
    </sheetView>
  </sheetViews>
  <sheetFormatPr defaultRowHeight="15"/>
  <cols>
    <col min="1" max="1" width="75.7109375" customWidth="1"/>
    <col min="2" max="9" width="15.7109375" style="2" customWidth="1"/>
    <col min="10" max="10" width="15.85546875" style="2" customWidth="1"/>
    <col min="11" max="23" width="15.7109375" style="2" customWidth="1"/>
    <col min="24" max="24" width="17.5703125" style="2" customWidth="1"/>
    <col min="25" max="29" width="15.7109375" style="2" customWidth="1"/>
    <col min="30" max="30" width="18.140625" style="2" customWidth="1"/>
    <col min="31" max="64" width="15.7109375" style="2" customWidth="1"/>
    <col min="65" max="156" width="15.7109375" customWidth="1"/>
  </cols>
  <sheetData>
    <row r="1" spans="1:64" ht="120" customHeight="1">
      <c r="B1" s="99" t="s">
        <v>79</v>
      </c>
    </row>
    <row r="2" spans="1:64">
      <c r="A2" s="7" t="s">
        <v>28</v>
      </c>
      <c r="BL2"/>
    </row>
    <row r="3" spans="1:64" ht="15.75" thickBot="1">
      <c r="BL3"/>
    </row>
    <row r="4" spans="1:64" s="3" customFormat="1" ht="60" customHeight="1">
      <c r="A4" s="30" t="s">
        <v>5</v>
      </c>
      <c r="B4" s="31" t="s">
        <v>3</v>
      </c>
      <c r="C4" s="32" t="s">
        <v>37</v>
      </c>
      <c r="D4" s="32" t="s">
        <v>65</v>
      </c>
      <c r="E4" s="32" t="s">
        <v>66</v>
      </c>
      <c r="F4" s="32" t="s">
        <v>39</v>
      </c>
      <c r="G4" s="32" t="s">
        <v>40</v>
      </c>
      <c r="H4" s="32" t="s">
        <v>41</v>
      </c>
      <c r="I4" s="32" t="s">
        <v>42</v>
      </c>
      <c r="J4" s="32" t="s">
        <v>43</v>
      </c>
      <c r="K4" s="32" t="s">
        <v>44</v>
      </c>
      <c r="L4" s="32" t="s">
        <v>45</v>
      </c>
      <c r="M4" s="32" t="s">
        <v>46</v>
      </c>
    </row>
    <row r="5" spans="1:64">
      <c r="A5" s="19" t="s">
        <v>71</v>
      </c>
      <c r="B5" s="22">
        <v>23000034</v>
      </c>
      <c r="C5" s="23">
        <v>88.52</v>
      </c>
      <c r="D5" s="20" t="s">
        <v>72</v>
      </c>
      <c r="E5" s="21" t="s">
        <v>73</v>
      </c>
      <c r="F5" s="20" t="s">
        <v>74</v>
      </c>
      <c r="G5" s="21" t="s">
        <v>75</v>
      </c>
      <c r="H5" s="21" t="s">
        <v>74</v>
      </c>
      <c r="I5" s="43">
        <v>6.7599999999999993E-2</v>
      </c>
      <c r="J5" s="43">
        <v>0.16980000000000001</v>
      </c>
      <c r="K5" s="20" t="s">
        <v>74</v>
      </c>
      <c r="L5" s="20" t="s">
        <v>76</v>
      </c>
      <c r="M5" s="21" t="s">
        <v>75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>
      <c r="A6" s="19" t="s">
        <v>71</v>
      </c>
      <c r="B6" s="22">
        <v>23000034</v>
      </c>
      <c r="C6" s="23">
        <v>88.2</v>
      </c>
      <c r="D6" s="20" t="s">
        <v>72</v>
      </c>
      <c r="E6" s="21" t="s">
        <v>73</v>
      </c>
      <c r="F6" s="20" t="s">
        <v>74</v>
      </c>
      <c r="G6" s="21" t="s">
        <v>75</v>
      </c>
      <c r="H6" s="21" t="s">
        <v>74</v>
      </c>
      <c r="I6" s="43">
        <v>0.10680000000000001</v>
      </c>
      <c r="J6" s="43">
        <v>0.1512</v>
      </c>
      <c r="K6" s="20" t="s">
        <v>74</v>
      </c>
      <c r="L6" s="20" t="s">
        <v>76</v>
      </c>
      <c r="M6" s="21" t="s">
        <v>75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>
      <c r="A7" s="44" t="s">
        <v>0</v>
      </c>
      <c r="B7" s="53"/>
      <c r="C7" s="54">
        <f>MIN(C5:C6)</f>
        <v>88.2</v>
      </c>
      <c r="D7" s="55"/>
      <c r="E7" s="55"/>
      <c r="F7" s="55"/>
      <c r="G7" s="55"/>
      <c r="H7" s="55"/>
      <c r="I7" s="55">
        <f>MIN(I5:I6)</f>
        <v>6.7599999999999993E-2</v>
      </c>
      <c r="J7" s="55">
        <f>MIN(J5:J6)</f>
        <v>0.1512</v>
      </c>
      <c r="K7" s="55"/>
      <c r="L7" s="54"/>
      <c r="M7" s="54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>
      <c r="A8" s="46" t="s">
        <v>1</v>
      </c>
      <c r="B8" s="56"/>
      <c r="C8" s="57">
        <f>MAX(C5:C6)</f>
        <v>88.52</v>
      </c>
      <c r="D8" s="58"/>
      <c r="E8" s="58"/>
      <c r="F8" s="58"/>
      <c r="G8" s="58"/>
      <c r="H8" s="58"/>
      <c r="I8" s="58">
        <f>MAX(I5:I6)</f>
        <v>0.10680000000000001</v>
      </c>
      <c r="J8" s="58">
        <f>MAX(J5:J6)</f>
        <v>0.16980000000000001</v>
      </c>
      <c r="K8" s="58"/>
      <c r="L8" s="57"/>
      <c r="M8" s="57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 ht="15.75" thickBot="1">
      <c r="A9" s="48" t="s">
        <v>2</v>
      </c>
      <c r="B9" s="51"/>
      <c r="C9" s="52">
        <f>MEDIAN(C5:C6)</f>
        <v>88.36</v>
      </c>
      <c r="D9" s="59"/>
      <c r="E9" s="59"/>
      <c r="F9" s="59"/>
      <c r="G9" s="59"/>
      <c r="H9" s="59"/>
      <c r="I9" s="59">
        <f>MEDIAN(I5:I6)</f>
        <v>8.72E-2</v>
      </c>
      <c r="J9" s="59">
        <f>MEDIAN(J5:J6)</f>
        <v>0.1605</v>
      </c>
      <c r="K9" s="59"/>
      <c r="L9" s="52"/>
      <c r="M9" s="5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>
      <c r="U10" s="85"/>
      <c r="BC10"/>
      <c r="BD10"/>
      <c r="BE10"/>
      <c r="BF10"/>
      <c r="BG10"/>
      <c r="BH10"/>
      <c r="BI10"/>
      <c r="BJ10"/>
      <c r="BK10"/>
      <c r="BL10"/>
    </row>
    <row r="11" spans="1:64" ht="15.75" thickBot="1"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 ht="60" customHeight="1">
      <c r="A12" s="30" t="s">
        <v>4</v>
      </c>
      <c r="B12" s="31" t="s">
        <v>3</v>
      </c>
      <c r="C12" s="32" t="s">
        <v>37</v>
      </c>
      <c r="D12" s="32" t="s">
        <v>65</v>
      </c>
      <c r="E12" s="32" t="s">
        <v>66</v>
      </c>
      <c r="F12" s="32" t="s">
        <v>39</v>
      </c>
      <c r="G12" s="32" t="s">
        <v>40</v>
      </c>
      <c r="H12" s="32" t="s">
        <v>41</v>
      </c>
      <c r="I12" s="32" t="s">
        <v>42</v>
      </c>
      <c r="J12" s="32" t="s">
        <v>43</v>
      </c>
      <c r="K12" s="32" t="s">
        <v>44</v>
      </c>
      <c r="L12" s="32" t="s">
        <v>45</v>
      </c>
      <c r="M12" s="32" t="s">
        <v>46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>
      <c r="A13" s="19" t="s">
        <v>77</v>
      </c>
      <c r="B13" s="22">
        <v>23000020</v>
      </c>
      <c r="C13" s="25">
        <v>89.4</v>
      </c>
      <c r="D13" s="20" t="s">
        <v>72</v>
      </c>
      <c r="E13" s="60" t="s">
        <v>73</v>
      </c>
      <c r="F13" s="20" t="s">
        <v>74</v>
      </c>
      <c r="G13" s="21" t="s">
        <v>75</v>
      </c>
      <c r="H13" s="21" t="s">
        <v>74</v>
      </c>
      <c r="I13" s="21" t="s">
        <v>76</v>
      </c>
      <c r="J13" s="21" t="s">
        <v>74</v>
      </c>
      <c r="K13" s="21" t="s">
        <v>74</v>
      </c>
      <c r="L13" s="21" t="s">
        <v>76</v>
      </c>
      <c r="M13" s="21" t="s">
        <v>75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>
      <c r="A14" s="2"/>
      <c r="B14" s="14"/>
      <c r="C14" s="12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>
      <c r="A16" s="11" t="s">
        <v>31</v>
      </c>
    </row>
    <row r="17" spans="1:1">
      <c r="A17" t="s">
        <v>32</v>
      </c>
    </row>
    <row r="21" spans="1:1">
      <c r="A21" s="11"/>
    </row>
    <row r="29" spans="1:1">
      <c r="A29" s="11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7"/>
  <sheetViews>
    <sheetView showGridLines="0" zoomScale="80" zoomScaleNormal="80" workbookViewId="0">
      <selection activeCell="F1" sqref="F1"/>
    </sheetView>
  </sheetViews>
  <sheetFormatPr defaultRowHeight="15"/>
  <cols>
    <col min="1" max="1" width="4.42578125" customWidth="1"/>
    <col min="2" max="2" width="4" customWidth="1"/>
    <col min="3" max="3" width="58.7109375" customWidth="1"/>
    <col min="4" max="6" width="30.7109375" customWidth="1"/>
  </cols>
  <sheetData>
    <row r="1" spans="2:6" ht="120" customHeight="1">
      <c r="D1" s="99" t="s">
        <v>80</v>
      </c>
    </row>
    <row r="2" spans="2:6">
      <c r="B2" s="7" t="s">
        <v>30</v>
      </c>
    </row>
    <row r="3" spans="2:6" ht="15.75" thickBot="1"/>
    <row r="4" spans="2:6" ht="45" customHeight="1" thickBot="1">
      <c r="B4" s="61"/>
      <c r="C4" s="62" t="s">
        <v>6</v>
      </c>
      <c r="D4" s="63" t="s">
        <v>7</v>
      </c>
      <c r="E4" s="63" t="s">
        <v>8</v>
      </c>
      <c r="F4" s="64" t="s">
        <v>9</v>
      </c>
    </row>
    <row r="5" spans="2:6" ht="24.95" customHeight="1" thickTop="1">
      <c r="B5" s="65"/>
      <c r="C5" s="66" t="s">
        <v>10</v>
      </c>
      <c r="D5" s="67">
        <v>0</v>
      </c>
      <c r="E5" s="67"/>
      <c r="F5" s="94"/>
    </row>
    <row r="6" spans="2:6" ht="24.95" customHeight="1">
      <c r="B6" s="68"/>
      <c r="C6" s="69" t="s">
        <v>11</v>
      </c>
      <c r="D6" s="70">
        <v>0</v>
      </c>
      <c r="E6" s="70"/>
      <c r="F6" s="75"/>
    </row>
    <row r="7" spans="2:6" ht="24.95" customHeight="1">
      <c r="B7" s="68"/>
      <c r="C7" s="69" t="s">
        <v>12</v>
      </c>
      <c r="D7" s="70">
        <v>0</v>
      </c>
      <c r="E7" s="70"/>
      <c r="F7" s="75"/>
    </row>
    <row r="8" spans="2:6" ht="24.95" customHeight="1">
      <c r="B8" s="68"/>
      <c r="C8" s="71" t="s">
        <v>13</v>
      </c>
      <c r="D8" s="72">
        <v>0</v>
      </c>
      <c r="E8" s="72"/>
      <c r="F8" s="95"/>
    </row>
    <row r="9" spans="2:6" ht="24.95" customHeight="1">
      <c r="B9" s="68"/>
      <c r="C9" s="69" t="s">
        <v>14</v>
      </c>
      <c r="D9" s="70">
        <v>0</v>
      </c>
      <c r="E9" s="70"/>
      <c r="F9" s="75"/>
    </row>
    <row r="10" spans="2:6" ht="24.95" customHeight="1">
      <c r="B10" s="68"/>
      <c r="C10" s="73" t="s">
        <v>15</v>
      </c>
      <c r="D10" s="74">
        <v>0</v>
      </c>
      <c r="E10" s="74"/>
      <c r="F10" s="96"/>
    </row>
    <row r="11" spans="2:6" ht="24.95" customHeight="1">
      <c r="B11" s="68"/>
      <c r="C11" s="69" t="s">
        <v>16</v>
      </c>
      <c r="D11" s="70">
        <v>0</v>
      </c>
      <c r="E11" s="70"/>
      <c r="F11" s="75"/>
    </row>
    <row r="12" spans="2:6" ht="24.95" customHeight="1">
      <c r="B12" s="68"/>
      <c r="C12" s="73" t="s">
        <v>17</v>
      </c>
      <c r="D12" s="74">
        <v>0</v>
      </c>
      <c r="E12" s="74"/>
      <c r="F12" s="96"/>
    </row>
    <row r="13" spans="2:6" ht="24.95" customHeight="1">
      <c r="B13" s="68"/>
      <c r="C13" s="69" t="s">
        <v>18</v>
      </c>
      <c r="D13" s="70">
        <v>0</v>
      </c>
      <c r="E13" s="70"/>
      <c r="F13" s="75"/>
    </row>
    <row r="14" spans="2:6" ht="24.95" customHeight="1">
      <c r="B14" s="68"/>
      <c r="C14" s="73" t="s">
        <v>19</v>
      </c>
      <c r="D14" s="74">
        <v>0</v>
      </c>
      <c r="E14" s="74"/>
      <c r="F14" s="96"/>
    </row>
    <row r="15" spans="2:6" ht="24.95" customHeight="1">
      <c r="B15" s="68"/>
      <c r="C15" s="69" t="s">
        <v>20</v>
      </c>
      <c r="D15" s="70">
        <v>0</v>
      </c>
      <c r="E15" s="70"/>
      <c r="F15" s="75"/>
    </row>
    <row r="16" spans="2:6" ht="24.95" customHeight="1">
      <c r="B16" s="68"/>
      <c r="C16" s="76" t="s">
        <v>21</v>
      </c>
      <c r="D16" s="77">
        <v>0</v>
      </c>
      <c r="E16" s="77"/>
      <c r="F16" s="97"/>
    </row>
    <row r="17" spans="2:6" ht="24.95" customHeight="1" thickBot="1">
      <c r="B17" s="78"/>
      <c r="C17" s="79" t="s">
        <v>22</v>
      </c>
      <c r="D17" s="80">
        <v>0</v>
      </c>
      <c r="E17" s="80"/>
      <c r="F17" s="9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4"/>
  <sheetViews>
    <sheetView showGridLines="0" zoomScale="80" zoomScaleNormal="80" workbookViewId="0">
      <selection activeCell="G1" sqref="G1"/>
    </sheetView>
  </sheetViews>
  <sheetFormatPr defaultRowHeight="15"/>
  <cols>
    <col min="1" max="1" width="4.140625" customWidth="1"/>
    <col min="2" max="2" width="3.85546875" customWidth="1"/>
    <col min="3" max="3" width="34.85546875" customWidth="1"/>
    <col min="4" max="9" width="15.7109375" customWidth="1"/>
  </cols>
  <sheetData>
    <row r="1" spans="2:9" ht="120" customHeight="1">
      <c r="E1" s="99" t="s">
        <v>81</v>
      </c>
    </row>
    <row r="2" spans="2:9">
      <c r="B2" s="105" t="s">
        <v>33</v>
      </c>
      <c r="C2" s="105"/>
      <c r="D2" s="105"/>
      <c r="E2" s="105"/>
      <c r="F2" s="105"/>
      <c r="G2" s="105"/>
      <c r="H2" s="105"/>
      <c r="I2" s="105"/>
    </row>
    <row r="3" spans="2:9" ht="15.75" thickBot="1">
      <c r="B3" s="4"/>
      <c r="C3" s="4"/>
      <c r="D3" s="5"/>
      <c r="E3" s="5"/>
      <c r="F3" s="5"/>
    </row>
    <row r="4" spans="2:9" ht="45" customHeight="1" thickBot="1">
      <c r="B4" s="83"/>
      <c r="C4" s="62" t="s">
        <v>23</v>
      </c>
      <c r="D4" s="102" t="s">
        <v>7</v>
      </c>
      <c r="E4" s="102"/>
      <c r="F4" s="102" t="s">
        <v>8</v>
      </c>
      <c r="G4" s="102"/>
      <c r="H4" s="102" t="s">
        <v>9</v>
      </c>
      <c r="I4" s="103"/>
    </row>
    <row r="5" spans="2:9" ht="24.95" customHeight="1" thickTop="1">
      <c r="B5" s="81"/>
      <c r="C5" s="73" t="s">
        <v>24</v>
      </c>
      <c r="D5" s="106">
        <v>0</v>
      </c>
      <c r="E5" s="106"/>
      <c r="F5" s="106"/>
      <c r="G5" s="106"/>
      <c r="H5" s="111"/>
      <c r="I5" s="112"/>
    </row>
    <row r="6" spans="2:9" ht="24.95" customHeight="1">
      <c r="B6" s="81"/>
      <c r="C6" s="73" t="s">
        <v>25</v>
      </c>
      <c r="D6" s="106">
        <v>0</v>
      </c>
      <c r="E6" s="106"/>
      <c r="F6" s="106"/>
      <c r="G6" s="106"/>
      <c r="H6" s="113"/>
      <c r="I6" s="114"/>
    </row>
    <row r="7" spans="2:9" ht="24.95" customHeight="1" thickBot="1">
      <c r="B7" s="82"/>
      <c r="C7" s="79" t="s">
        <v>26</v>
      </c>
      <c r="D7" s="104">
        <v>0</v>
      </c>
      <c r="E7" s="104"/>
      <c r="F7" s="104"/>
      <c r="G7" s="104"/>
      <c r="H7" s="115"/>
      <c r="I7" s="116"/>
    </row>
    <row r="10" spans="2:9">
      <c r="B10" s="105" t="s">
        <v>34</v>
      </c>
      <c r="C10" s="105"/>
      <c r="D10" s="105"/>
      <c r="E10" s="105"/>
      <c r="F10" s="105"/>
      <c r="G10" s="105"/>
      <c r="H10" s="105"/>
      <c r="I10" s="105"/>
    </row>
    <row r="11" spans="2:9" ht="15.75" thickBot="1">
      <c r="B11" s="4"/>
      <c r="C11" s="4"/>
      <c r="D11" s="5"/>
      <c r="E11" s="5"/>
      <c r="F11" s="5"/>
    </row>
    <row r="12" spans="2:9" ht="45" customHeight="1" thickBot="1">
      <c r="B12" s="84"/>
      <c r="C12" s="62" t="s">
        <v>23</v>
      </c>
      <c r="D12" s="102" t="s">
        <v>7</v>
      </c>
      <c r="E12" s="102"/>
      <c r="F12" s="102" t="s">
        <v>8</v>
      </c>
      <c r="G12" s="102"/>
      <c r="H12" s="102" t="s">
        <v>9</v>
      </c>
      <c r="I12" s="103"/>
    </row>
    <row r="13" spans="2:9" ht="24.95" customHeight="1" thickTop="1">
      <c r="B13" s="81"/>
      <c r="C13" s="73" t="s">
        <v>29</v>
      </c>
      <c r="D13" s="106">
        <v>0</v>
      </c>
      <c r="E13" s="106"/>
      <c r="F13" s="106"/>
      <c r="G13" s="106"/>
      <c r="H13" s="107"/>
      <c r="I13" s="108"/>
    </row>
    <row r="14" spans="2:9" ht="24.95" customHeight="1" thickBot="1">
      <c r="B14" s="82"/>
      <c r="C14" s="79" t="s">
        <v>26</v>
      </c>
      <c r="D14" s="104">
        <v>0</v>
      </c>
      <c r="E14" s="104"/>
      <c r="F14" s="104"/>
      <c r="G14" s="104"/>
      <c r="H14" s="109"/>
      <c r="I14" s="110"/>
    </row>
  </sheetData>
  <mergeCells count="23">
    <mergeCell ref="H13:I13"/>
    <mergeCell ref="H14:I14"/>
    <mergeCell ref="F4:G4"/>
    <mergeCell ref="H4:I4"/>
    <mergeCell ref="H5:I5"/>
    <mergeCell ref="H6:I6"/>
    <mergeCell ref="H7:I7"/>
    <mergeCell ref="D12:E12"/>
    <mergeCell ref="F12:G12"/>
    <mergeCell ref="H12:I12"/>
    <mergeCell ref="F14:G14"/>
    <mergeCell ref="B2:I2"/>
    <mergeCell ref="B10:I10"/>
    <mergeCell ref="D13:E13"/>
    <mergeCell ref="F13:G13"/>
    <mergeCell ref="D14:E14"/>
    <mergeCell ref="D5:E5"/>
    <mergeCell ref="D6:E6"/>
    <mergeCell ref="D7:E7"/>
    <mergeCell ref="F5:G5"/>
    <mergeCell ref="F6:G6"/>
    <mergeCell ref="F7:G7"/>
    <mergeCell ref="D4:E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Z9"/>
  <sheetViews>
    <sheetView showGridLines="0" zoomScale="80" zoomScaleNormal="80" workbookViewId="0">
      <selection activeCell="C14" sqref="C14"/>
    </sheetView>
  </sheetViews>
  <sheetFormatPr defaultRowHeight="15"/>
  <cols>
    <col min="1" max="2" width="3" customWidth="1"/>
    <col min="3" max="3" width="26.85546875" customWidth="1"/>
    <col min="4" max="42" width="15.7109375" customWidth="1"/>
  </cols>
  <sheetData>
    <row r="1" spans="2:26" ht="120.75" customHeight="1">
      <c r="D1" s="2"/>
      <c r="E1" s="2"/>
      <c r="F1" s="99" t="s">
        <v>80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6" ht="15.75">
      <c r="B2" s="15" t="s">
        <v>55</v>
      </c>
      <c r="C2" s="4"/>
      <c r="D2" s="5"/>
      <c r="E2" s="5"/>
      <c r="F2" s="5"/>
      <c r="G2" s="17"/>
      <c r="H2" s="1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2:26" ht="15.75" thickBot="1">
      <c r="B3" s="4"/>
      <c r="C3" s="4"/>
      <c r="D3" s="5"/>
      <c r="E3" s="5"/>
      <c r="F3" s="5"/>
      <c r="G3" s="5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26" ht="45" customHeight="1" thickBot="1">
      <c r="B4" s="83"/>
      <c r="C4" s="62" t="s">
        <v>23</v>
      </c>
      <c r="D4" s="102" t="s">
        <v>7</v>
      </c>
      <c r="E4" s="102"/>
      <c r="F4" s="102" t="s">
        <v>8</v>
      </c>
      <c r="G4" s="102"/>
      <c r="H4" s="102" t="s">
        <v>9</v>
      </c>
      <c r="I4" s="10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6" ht="24.95" customHeight="1" thickTop="1">
      <c r="B5" s="81"/>
      <c r="C5" s="73" t="s">
        <v>56</v>
      </c>
      <c r="D5" s="106">
        <v>0</v>
      </c>
      <c r="E5" s="106"/>
      <c r="F5" s="106"/>
      <c r="G5" s="106"/>
      <c r="H5" s="111"/>
      <c r="I5" s="11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6" ht="24.95" customHeight="1">
      <c r="B6" s="81"/>
      <c r="C6" s="73" t="s">
        <v>57</v>
      </c>
      <c r="D6" s="106">
        <v>0</v>
      </c>
      <c r="E6" s="106"/>
      <c r="F6" s="106"/>
      <c r="G6" s="106"/>
      <c r="H6" s="113"/>
      <c r="I6" s="11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26" ht="24.95" customHeight="1" thickBot="1">
      <c r="B7" s="82"/>
      <c r="C7" s="79" t="s">
        <v>26</v>
      </c>
      <c r="D7" s="104">
        <v>0</v>
      </c>
      <c r="E7" s="104"/>
      <c r="F7" s="104"/>
      <c r="G7" s="104"/>
      <c r="H7" s="115"/>
      <c r="I7" s="11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2:26">
      <c r="B8" s="4"/>
      <c r="C8" s="4"/>
      <c r="D8" s="5"/>
      <c r="E8" s="5"/>
      <c r="F8" s="5"/>
      <c r="G8" s="5"/>
      <c r="H8" s="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2:26">
      <c r="B9" s="4"/>
      <c r="C9" s="4"/>
      <c r="D9" s="5"/>
      <c r="E9" s="5"/>
      <c r="F9" s="5"/>
      <c r="G9" s="5"/>
      <c r="H9" s="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</sheetData>
  <mergeCells count="12">
    <mergeCell ref="D7:E7"/>
    <mergeCell ref="F7:G7"/>
    <mergeCell ref="D4:E4"/>
    <mergeCell ref="F4:G4"/>
    <mergeCell ref="H4:I4"/>
    <mergeCell ref="D5:E5"/>
    <mergeCell ref="F5:G5"/>
    <mergeCell ref="D6:E6"/>
    <mergeCell ref="F6:G6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Nedodržení deklarovaných znaků</vt:lpstr>
      <vt:lpstr>Nedodržení limitů nežádoucích l</vt:lpstr>
      <vt:lpstr>Krmné suroviny</vt:lpstr>
      <vt:lpstr>PAP, GMO</vt:lpstr>
      <vt:lpstr>Mykotoxiny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61073</dc:creator>
  <cp:lastModifiedBy>Hlavová Zora</cp:lastModifiedBy>
  <dcterms:created xsi:type="dcterms:W3CDTF">2013-10-10T11:46:21Z</dcterms:created>
  <dcterms:modified xsi:type="dcterms:W3CDTF">2023-03-20T09:00:25Z</dcterms:modified>
</cp:coreProperties>
</file>