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f04355\Desktop\"/>
    </mc:Choice>
  </mc:AlternateContent>
  <bookViews>
    <workbookView xWindow="0" yWindow="0" windowWidth="28800" windowHeight="12435" tabRatio="847"/>
  </bookViews>
  <sheets>
    <sheet name="postup" sheetId="16" r:id="rId1"/>
    <sheet name="2017-ÚČ" sheetId="51" r:id="rId2"/>
    <sheet name="2016-ÚČ" sheetId="45" r:id="rId3"/>
    <sheet name="2015-ÚČ" sheetId="43" r:id="rId4"/>
    <sheet name="2014-ÚČ" sheetId="35" r:id="rId5"/>
    <sheet name="2013-ÚČ" sheetId="37" r:id="rId6"/>
    <sheet name="2012-ÚČ" sheetId="29" r:id="rId7"/>
    <sheet name="2017-DE" sheetId="50" r:id="rId8"/>
    <sheet name="2016-DE" sheetId="47" r:id="rId9"/>
    <sheet name="2015-DE" sheetId="44" r:id="rId10"/>
    <sheet name="2014-DE" sheetId="38" r:id="rId11"/>
    <sheet name="2013-DE" sheetId="41" r:id="rId12"/>
    <sheet name="PomocnyMCA" sheetId="4" state="veryHidden" r:id="rId13"/>
    <sheet name="2012-DE" sheetId="42" r:id="rId14"/>
    <sheet name="bodování" sheetId="3" r:id="rId15"/>
  </sheets>
  <definedNames>
    <definedName name="_xlnm.Print_Area" localSheetId="13">'2012-DE'!$A$1:$I$15</definedName>
    <definedName name="_xlnm.Print_Area" localSheetId="11">'2013-DE'!$A$1:$I$27</definedName>
    <definedName name="_xlnm.Print_Area" localSheetId="10">'2014-DE'!$A$1:$I$27</definedName>
  </definedNames>
  <calcPr calcId="162913"/>
</workbook>
</file>

<file path=xl/calcChain.xml><?xml version="1.0" encoding="utf-8"?>
<calcChain xmlns="http://schemas.openxmlformats.org/spreadsheetml/2006/main">
  <c r="I14" i="41" l="1"/>
  <c r="I14" i="38"/>
  <c r="I14" i="44"/>
  <c r="I14" i="47"/>
  <c r="I14" i="50"/>
  <c r="I15" i="41" l="1"/>
  <c r="H15" i="41"/>
  <c r="J15" i="37"/>
  <c r="I15" i="37"/>
  <c r="H15" i="50" l="1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4" i="41" l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1" l="1"/>
  <c r="I16" i="38"/>
  <c r="I16" i="44"/>
  <c r="I16" i="47"/>
  <c r="J16" i="37"/>
  <c r="J16" i="35"/>
  <c r="J16" i="43"/>
  <c r="J16" i="45"/>
  <c r="H9" i="3" s="1"/>
  <c r="I9" i="3" s="1"/>
  <c r="H18" i="3" l="1"/>
  <c r="I18" i="3" s="1"/>
  <c r="H21" i="3"/>
  <c r="I21" i="3" s="1"/>
  <c r="H15" i="3"/>
  <c r="I15" i="3" s="1"/>
  <c r="H12" i="3"/>
  <c r="I12" i="3" s="1"/>
  <c r="H24" i="3"/>
  <c r="I24" i="3" s="1"/>
  <c r="H7" i="3"/>
  <c r="I7" i="3" s="1"/>
  <c r="H6" i="3"/>
  <c r="I6" i="3" s="1"/>
  <c r="H13" i="3"/>
  <c r="I13" i="3" s="1"/>
  <c r="H14" i="3"/>
  <c r="I14" i="3" s="1"/>
  <c r="H17" i="3"/>
  <c r="I17" i="3" s="1"/>
  <c r="H25" i="3"/>
  <c r="I25" i="3" s="1"/>
  <c r="H16" i="3"/>
  <c r="I16" i="3" s="1"/>
  <c r="H20" i="3"/>
  <c r="I20" i="3" s="1"/>
  <c r="H23" i="3"/>
  <c r="I23" i="3" s="1"/>
  <c r="H26" i="3"/>
  <c r="I26" i="3" s="1"/>
  <c r="H11" i="3"/>
  <c r="I11" i="3" s="1"/>
  <c r="H8" i="3"/>
  <c r="I8" i="3" s="1"/>
  <c r="H19" i="3"/>
  <c r="I19" i="3" s="1"/>
  <c r="H22" i="3"/>
  <c r="I22" i="3" s="1"/>
  <c r="H10" i="3"/>
  <c r="I10" i="3" s="1"/>
</calcChain>
</file>

<file path=xl/sharedStrings.xml><?xml version="1.0" encoding="utf-8"?>
<sst xmlns="http://schemas.openxmlformats.org/spreadsheetml/2006/main" count="1029" uniqueCount="332">
  <si>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</si>
  <si>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</si>
  <si>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</si>
  <si>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</si>
  <si>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</si>
  <si>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</si>
  <si>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</si>
  <si>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</si>
  <si>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</si>
  <si>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</si>
  <si>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</si>
  <si>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</si>
  <si>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</si>
  <si>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</si>
  <si>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</si>
  <si>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</si>
  <si>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</si>
  <si>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</si>
  <si>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</si>
  <si>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</si>
  <si>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</si>
  <si>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</si>
  <si>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</si>
  <si>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</si>
  <si>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</si>
  <si>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</si>
  <si>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</si>
  <si>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</si>
  <si>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</si>
  <si>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</si>
  <si>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</si>
  <si>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</si>
  <si>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</si>
  <si>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</si>
  <si>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</si>
  <si>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</si>
  <si>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</si>
  <si>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</si>
  <si>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</si>
  <si>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</si>
  <si>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</si>
  <si>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</si>
  <si>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</si>
  <si>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</si>
  <si>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</si>
  <si>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</si>
  <si>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</si>
  <si>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</si>
  <si>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</si>
  <si>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</si>
  <si>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</si>
  <si>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</si>
  <si>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</si>
  <si>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</si>
  <si>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</si>
  <si>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</si>
  <si>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</si>
  <si>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</si>
  <si>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</si>
  <si>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</si>
  <si>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</si>
  <si>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</si>
  <si>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</si>
  <si>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</si>
  <si>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</si>
  <si>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</si>
  <si>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</si>
  <si>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</si>
  <si>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</si>
  <si>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</si>
  <si>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</si>
  <si>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</si>
  <si>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</si>
  <si>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</si>
  <si>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</si>
  <si>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</si>
  <si>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</si>
  <si>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</si>
  <si>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</si>
  <si>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</si>
  <si>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</si>
  <si>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</si>
  <si>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</si>
  <si>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</si>
  <si>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</si>
  <si>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</si>
  <si>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</si>
  <si>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</si>
  <si>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</si>
  <si>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</si>
  <si>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</si>
  <si>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</si>
  <si>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</si>
  <si>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</si>
  <si>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</si>
  <si>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</si>
  <si>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</si>
  <si>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</si>
  <si>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</si>
  <si>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</si>
  <si>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</si>
  <si>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</si>
  <si>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</si>
  <si>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</si>
  <si>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</si>
  <si>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</si>
  <si>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</si>
  <si>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</si>
  <si>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</si>
  <si>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</si>
  <si>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</si>
  <si>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</si>
  <si>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</si>
  <si>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</si>
  <si>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</si>
  <si>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</si>
  <si>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</si>
  <si>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</si>
  <si>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</si>
  <si>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</si>
  <si>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</si>
  <si>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</si>
  <si>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</si>
  <si>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</si>
  <si>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</si>
  <si>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080</t>
  </si>
  <si>
    <t>083</t>
  </si>
  <si>
    <t>088</t>
  </si>
  <si>
    <t>089</t>
  </si>
  <si>
    <t>105</t>
  </si>
  <si>
    <t>115</t>
  </si>
  <si>
    <t>120</t>
  </si>
  <si>
    <t>121</t>
  </si>
  <si>
    <t>Přiznání k dani z příjmů fyzických osob B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</si>
  <si>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</si>
  <si>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</si>
  <si>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</si>
  <si>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</si>
  <si>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</si>
  <si>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</si>
  <si>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</si>
  <si>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</si>
  <si>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</si>
  <si>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</si>
  <si>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</si>
  <si>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</si>
  <si>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</si>
  <si>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</si>
  <si>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</si>
  <si>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</si>
  <si>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</si>
  <si>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</si>
  <si>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</si>
  <si>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</si>
  <si>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</si>
  <si>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</si>
  <si>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</si>
  <si>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</si>
  <si>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</si>
  <si>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</si>
  <si>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</si>
  <si>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2015-DE, 2014-DE, 2013-DE</t>
  </si>
  <si>
    <t xml:space="preserve"> 2015-DE, 2014-DE </t>
  </si>
  <si>
    <t>2015-ÚČ, 2014-ÚČ, 2013-DE</t>
  </si>
  <si>
    <t>2015-ÚČ, 2014-DE, 2013-DE</t>
  </si>
  <si>
    <t xml:space="preserve"> 2015-ÚČ, 2014-DE 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</si>
  <si>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</si>
  <si>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</si>
  <si>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</si>
  <si>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</si>
  <si>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</si>
  <si>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</si>
  <si>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</si>
  <si>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</si>
  <si>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</si>
  <si>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</si>
  <si>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</si>
  <si>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</si>
  <si>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</si>
  <si>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</si>
  <si>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</si>
  <si>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</si>
  <si>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</si>
  <si>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</si>
  <si>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</si>
  <si>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</si>
  <si>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</si>
  <si>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</si>
  <si>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</si>
  <si>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</si>
  <si>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</si>
  <si>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</si>
  <si>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</si>
  <si>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</si>
  <si>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</si>
  <si>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</si>
  <si>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</si>
  <si>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</si>
  <si>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</si>
  <si>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</si>
  <si>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</si>
  <si>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</si>
  <si>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</si>
  <si>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</si>
  <si>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</si>
  <si>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</si>
  <si>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</si>
  <si>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</si>
  <si>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</si>
  <si>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</si>
  <si>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</si>
  <si>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</si>
  <si>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</si>
  <si>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</si>
  <si>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</si>
  <si>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</si>
  <si>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</si>
  <si>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</si>
  <si>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</si>
  <si>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</si>
  <si>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</si>
  <si>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</si>
  <si>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</si>
  <si>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</si>
  <si>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</si>
  <si>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</si>
  <si>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</si>
  <si>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</si>
  <si>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</si>
  <si>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</si>
  <si>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</si>
  <si>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</si>
  <si>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</si>
  <si>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</si>
  <si>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</si>
  <si>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</si>
  <si>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</si>
  <si>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</si>
  <si>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</si>
  <si>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</si>
  <si>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</si>
  <si>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</si>
  <si>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</si>
  <si>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</si>
  <si>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</si>
  <si>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</si>
  <si>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</si>
  <si>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</si>
  <si>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</si>
  <si>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</si>
  <si>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</si>
  <si>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</si>
  <si>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</si>
  <si>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</si>
  <si>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</si>
  <si>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</si>
  <si>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</si>
  <si>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</si>
  <si>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</si>
  <si>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</si>
  <si>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</si>
  <si>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</si>
  <si>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</si>
  <si>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</si>
  <si>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</si>
  <si>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</si>
  <si>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</si>
  <si>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</si>
  <si>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</si>
  <si>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</si>
  <si>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</si>
  <si>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</si>
  <si>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</si>
  <si>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</si>
  <si>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</si>
  <si>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</si>
  <si>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</si>
  <si>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</si>
  <si>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</si>
  <si>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</si>
  <si>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</si>
  <si>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</si>
  <si>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</si>
  <si>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</si>
  <si>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</si>
  <si>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</si>
  <si>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</si>
  <si>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</si>
  <si>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</si>
  <si>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</si>
  <si>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</si>
  <si>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</si>
  <si>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</si>
  <si>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Výsledek se týká subjektu, který prokazuje finanční zdraví</t>
  </si>
  <si>
    <t>za účetnictví roky 2016, 2015, 2014</t>
  </si>
  <si>
    <t>za účetnictví roky 2015, 2014, 2013</t>
  </si>
  <si>
    <t>za účetnictví roky 2016, 2015</t>
  </si>
  <si>
    <t>za účetnictví roky 2015, 2014</t>
  </si>
  <si>
    <t>za daňovou evidenci roky 2016, 2015, 2014</t>
  </si>
  <si>
    <t>za daňovou evidenci roky 2015, 2014, 2013</t>
  </si>
  <si>
    <t>za daňovou evidenci roky 2016, 2015</t>
  </si>
  <si>
    <t>za daňovou evidenci roky 2015, 2014</t>
  </si>
  <si>
    <t>za účetnictví roky 2016, 2015 a daňovou evidenci rok 2014</t>
  </si>
  <si>
    <t>za účetnictví roky 2015, 2014 a daňovou evidenci rok 2013</t>
  </si>
  <si>
    <t>za účetnictví rok 2016 a daňovou evidenci roky 2015, 2014</t>
  </si>
  <si>
    <t>za účetnictví rok 2015 a daňovou evidenci roky 2014, 2013</t>
  </si>
  <si>
    <t>za účetnictví rok 2016 a daňovou evidenci rok 2015</t>
  </si>
  <si>
    <t>za účetnictví rok 2015 a daňovou evidenci rok 2014</t>
  </si>
  <si>
    <t>Počet bodů celkem za rok 2016</t>
  </si>
  <si>
    <t>Přiznání k dani z příjmů fyzických osob B 2016</t>
  </si>
  <si>
    <t>do (včetně)</t>
  </si>
  <si>
    <t>2017-ÚČ, 2016-ÚČ, 2015-ÚČ</t>
  </si>
  <si>
    <t>za účetnictví roky 2017, 2016, 2015</t>
  </si>
  <si>
    <t>2017-ÚČ, 2016-ÚČ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</si>
  <si>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</si>
  <si>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</si>
  <si>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</si>
  <si>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</si>
  <si>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</si>
  <si>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</si>
  <si>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</si>
  <si>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</si>
  <si>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</si>
  <si>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Rozvaha ke dni 31. 12. 2017</t>
  </si>
  <si>
    <t>Výkaz zisku a ztráty ke dni 31. 12. 2017</t>
  </si>
  <si>
    <t>Výsledek ukazatelů za rok 2017</t>
  </si>
  <si>
    <t>Počet bodů celkem za rok 2017</t>
  </si>
  <si>
    <t>Přiznání k dani z příjmů fyzických osob B 2017</t>
  </si>
  <si>
    <t>2017-ÚČ, 2016-DE, 2015-DE</t>
  </si>
  <si>
    <t>za účetnictví rok 2017 a daňovou evidenci roky 2016, 2015</t>
  </si>
  <si>
    <t>dle příslušných roků (lze i např.: rok 2015 - daňová evidence a roky 2016, 2017 - účetnictví, tj. žadatel přešel z</t>
  </si>
  <si>
    <t>Pohledávky včetně poskytnutých úvěrů a zápůjček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</si>
</sst>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J30" sqref="J30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6"/>
      <c r="C3" s="59"/>
      <c r="D3" s="59"/>
      <c r="E3" s="59"/>
      <c r="F3" s="83" t="s">
        <v>101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9"/>
      <c r="C5" s="90" t="s">
        <v>119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9"/>
      <c r="C6" s="90" t="s">
        <v>280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9"/>
      <c r="C8" s="90" t="s">
        <v>283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9"/>
      <c r="C9" s="75" t="s">
        <v>281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89"/>
      <c r="C10" s="75" t="s">
        <v>282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9"/>
      <c r="C12" s="93" t="s">
        <v>65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9"/>
      <c r="C13" s="93" t="s">
        <v>98</v>
      </c>
      <c r="D13" s="93"/>
      <c r="E13" s="90"/>
      <c r="F13" s="90"/>
      <c r="G13" s="90"/>
      <c r="H13" s="90"/>
      <c r="I13" s="90"/>
      <c r="J13" s="106" t="s">
        <v>93</v>
      </c>
      <c r="K13" s="90" t="s">
        <v>99</v>
      </c>
      <c r="L13" s="107" t="s">
        <v>120</v>
      </c>
      <c r="M13" s="94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9"/>
      <c r="C14" s="93" t="s">
        <v>330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9"/>
      <c r="C15" s="93" t="s">
        <v>121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9"/>
      <c r="C16" s="93" t="s">
        <v>156</v>
      </c>
      <c r="D16" s="93"/>
      <c r="E16" s="90"/>
      <c r="F16" s="90"/>
      <c r="G16" s="90"/>
      <c r="H16" s="90"/>
      <c r="I16" s="90"/>
      <c r="J16" s="90"/>
      <c r="K16" s="90"/>
      <c r="L16" s="90"/>
      <c r="M16" s="91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9"/>
      <c r="C17" s="93" t="s">
        <v>100</v>
      </c>
      <c r="D17" s="95" t="s">
        <v>66</v>
      </c>
      <c r="E17" s="90"/>
      <c r="F17" s="90"/>
      <c r="G17" s="90"/>
      <c r="H17" s="90"/>
      <c r="I17" s="90"/>
      <c r="J17" s="90"/>
      <c r="K17" s="90"/>
      <c r="L17" s="90"/>
      <c r="M17" s="91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158</v>
      </c>
      <c r="C2" s="13"/>
      <c r="D2" s="171"/>
      <c r="E2" s="166"/>
      <c r="F2" s="13"/>
      <c r="G2" s="29" t="s">
        <v>157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166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152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(((D6+D7+D10+D13)-('2013-DE'!D6+'2013-DE'!D7+'2013-DE'!D10+'2013-DE'!D13)+D22)/('2013-DE'!D6+'2013-DE'!D7+'2013-DE'!D10+'2013-DE'!D13))*100</f>
        <v>#DIV/0!</v>
      </c>
      <c r="I15" s="113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151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136</v>
      </c>
      <c r="C2" s="13"/>
      <c r="D2" s="171"/>
      <c r="E2" s="166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(((D6+D7+D10+D13)-('2012-DE'!D6+'2012-DE'!D7+'2012-DE'!D8+'2012-DE'!D9)+D22)/('2012-DE'!D6+'2012-DE'!D7+'2012-DE'!D8+'2012-DE'!D9))*100</f>
        <v>#DIV/0!</v>
      </c>
      <c r="I15" s="113">
        <f>IF(AND((D6+D7+D10+D13)=0,D22=0,('2012-DE'!D6+'2012-DE'!D7+'2012-DE'!D8+'2012-DE'!D9)=0),0, IF(('2012-DE'!D6+'2012-DE'!D7+'2012-DE'!D8+'2012-DE'!D9)=0,3,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135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>
      <selection activeCell="E33" sqref="E33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4.25" x14ac:dyDescent="0.2">
      <c r="A2" s="8"/>
      <c r="B2" s="29" t="s">
        <v>133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25" x14ac:dyDescent="0.2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25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3" t="s">
        <v>114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112</v>
      </c>
      <c r="C9" s="20" t="s">
        <v>73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0"/>
      <c r="E13" s="166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0"/>
      <c r="E14" s="166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84"/>
      <c r="E15" s="185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84"/>
      <c r="E17" s="187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88"/>
      <c r="E18" s="187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3"/>
  <sheetViews>
    <sheetView zoomScale="75" zoomScaleNormal="75" workbookViewId="0">
      <selection activeCell="I6" sqref="I6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96</v>
      </c>
      <c r="C2" s="29"/>
      <c r="D2" s="29"/>
      <c r="E2" s="7"/>
      <c r="F2" s="57" t="s">
        <v>97</v>
      </c>
      <c r="G2" s="58"/>
      <c r="H2" s="59"/>
      <c r="I2" s="60"/>
      <c r="J2" s="7"/>
      <c r="K2" s="7"/>
      <c r="L2" s="7"/>
      <c r="M2" s="5"/>
      <c r="N2" s="5"/>
    </row>
    <row r="3" spans="1:26" ht="15" thickBot="1" x14ac:dyDescent="0.25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5" thickTop="1" x14ac:dyDescent="0.2">
      <c r="A5" s="63"/>
      <c r="B5" s="51" t="s">
        <v>56</v>
      </c>
      <c r="C5" s="52" t="s">
        <v>55</v>
      </c>
      <c r="D5" s="53" t="s">
        <v>310</v>
      </c>
      <c r="E5" s="7"/>
      <c r="F5" s="54" t="s">
        <v>61</v>
      </c>
      <c r="G5" s="66" t="s">
        <v>62</v>
      </c>
      <c r="H5" s="66" t="s">
        <v>63</v>
      </c>
      <c r="I5" s="148" t="s">
        <v>64</v>
      </c>
      <c r="J5" s="150" t="s">
        <v>293</v>
      </c>
      <c r="K5" s="7"/>
      <c r="L5" s="7"/>
      <c r="M5" s="5"/>
      <c r="N5" s="5"/>
    </row>
    <row r="6" spans="1:26" ht="14.25" x14ac:dyDescent="0.2">
      <c r="A6" s="7"/>
      <c r="B6" s="24" t="s">
        <v>60</v>
      </c>
      <c r="C6" s="159">
        <v>22</v>
      </c>
      <c r="D6" s="160">
        <v>30</v>
      </c>
      <c r="E6" s="7"/>
      <c r="F6" s="101">
        <v>3</v>
      </c>
      <c r="G6" s="100" t="s">
        <v>311</v>
      </c>
      <c r="H6" s="104">
        <f>('2017-ÚČ'!J16+'2016-ÚČ'!J16+'2015-ÚČ'!J16)/3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312</v>
      </c>
      <c r="K6" s="7"/>
      <c r="L6" s="7"/>
      <c r="M6" s="5"/>
      <c r="N6" s="5"/>
    </row>
    <row r="7" spans="1:26" ht="14.25" x14ac:dyDescent="0.2">
      <c r="A7" s="7"/>
      <c r="B7" s="24" t="s">
        <v>59</v>
      </c>
      <c r="C7" s="159">
        <v>14</v>
      </c>
      <c r="D7" s="160">
        <v>22</v>
      </c>
      <c r="E7" s="7"/>
      <c r="F7" s="101">
        <v>3</v>
      </c>
      <c r="G7" s="100" t="s">
        <v>246</v>
      </c>
      <c r="H7" s="104">
        <f>('2016-ÚČ'!J16+'2015-ÚČ'!J16+'2014-ÚČ'!J16)/3</f>
        <v>3</v>
      </c>
      <c r="I7" s="149" t="str">
        <f t="shared" si="0"/>
        <v>E - NE</v>
      </c>
      <c r="J7" s="151" t="s">
        <v>294</v>
      </c>
      <c r="K7" s="7"/>
      <c r="L7" s="7"/>
      <c r="M7" s="5"/>
      <c r="N7" s="5"/>
    </row>
    <row r="8" spans="1:26" ht="14.25" x14ac:dyDescent="0.2">
      <c r="A8" s="7"/>
      <c r="B8" s="24" t="s">
        <v>58</v>
      </c>
      <c r="C8" s="159">
        <v>9</v>
      </c>
      <c r="D8" s="160">
        <v>14</v>
      </c>
      <c r="E8" s="7"/>
      <c r="F8" s="101">
        <v>3</v>
      </c>
      <c r="G8" s="100" t="s">
        <v>159</v>
      </c>
      <c r="H8" s="22">
        <f>('2015-ÚČ'!J16+'2014-ÚČ'!J16+'2013-ÚČ'!J16)/3</f>
        <v>3</v>
      </c>
      <c r="I8" s="149" t="str">
        <f t="shared" si="0"/>
        <v>E - NE</v>
      </c>
      <c r="J8" s="151" t="s">
        <v>295</v>
      </c>
      <c r="K8" s="7"/>
      <c r="L8" s="7"/>
      <c r="M8" s="5"/>
      <c r="N8" s="5"/>
    </row>
    <row r="9" spans="1:26" ht="14.25" x14ac:dyDescent="0.2">
      <c r="A9" s="7"/>
      <c r="B9" s="54" t="s">
        <v>154</v>
      </c>
      <c r="C9" s="161">
        <v>6</v>
      </c>
      <c r="D9" s="162">
        <v>9</v>
      </c>
      <c r="E9" s="7"/>
      <c r="F9" s="101">
        <v>2</v>
      </c>
      <c r="G9" s="100" t="s">
        <v>313</v>
      </c>
      <c r="H9" s="22">
        <f>('2017-ÚČ'!J16+'2016-ÚČ'!J16)/2</f>
        <v>3</v>
      </c>
      <c r="I9" s="149" t="str">
        <f t="shared" si="0"/>
        <v>E - NE</v>
      </c>
      <c r="J9" s="151" t="s">
        <v>314</v>
      </c>
      <c r="K9" s="7"/>
      <c r="L9" s="7"/>
      <c r="M9" s="5"/>
      <c r="N9" s="5"/>
      <c r="X9" s="6"/>
    </row>
    <row r="10" spans="1:26" ht="15" thickBot="1" x14ac:dyDescent="0.25">
      <c r="A10" s="7"/>
      <c r="B10" s="192" t="s">
        <v>57</v>
      </c>
      <c r="C10" s="193">
        <v>0</v>
      </c>
      <c r="D10" s="194">
        <v>6</v>
      </c>
      <c r="E10" s="7"/>
      <c r="F10" s="101">
        <v>2</v>
      </c>
      <c r="G10" s="100" t="s">
        <v>248</v>
      </c>
      <c r="H10" s="22">
        <f>('2016-ÚČ'!J16+'2015-ÚČ'!J16)/2</f>
        <v>3</v>
      </c>
      <c r="I10" s="149" t="str">
        <f t="shared" si="0"/>
        <v>E - NE</v>
      </c>
      <c r="J10" s="151" t="s">
        <v>296</v>
      </c>
      <c r="K10" s="7"/>
      <c r="L10" s="7"/>
      <c r="M10" s="5"/>
      <c r="N10" s="5"/>
      <c r="X10" s="6"/>
    </row>
    <row r="11" spans="1:26" ht="15" thickTop="1" x14ac:dyDescent="0.2">
      <c r="A11" s="7"/>
      <c r="B11" s="119"/>
      <c r="C11" s="191"/>
      <c r="D11" s="191"/>
      <c r="E11" s="7"/>
      <c r="F11" s="143">
        <v>2</v>
      </c>
      <c r="G11" s="100" t="s">
        <v>160</v>
      </c>
      <c r="H11" s="22">
        <f>('2015-ÚČ'!J16+'2014-ÚČ'!J16)/2</f>
        <v>3</v>
      </c>
      <c r="I11" s="149" t="str">
        <f t="shared" si="0"/>
        <v>E - NE</v>
      </c>
      <c r="J11" s="151" t="s">
        <v>297</v>
      </c>
      <c r="K11" s="7"/>
      <c r="L11" s="7"/>
      <c r="M11" s="5"/>
      <c r="N11" s="5"/>
    </row>
    <row r="12" spans="1:26" ht="14.25" x14ac:dyDescent="0.2">
      <c r="A12" s="7"/>
      <c r="B12" s="119"/>
      <c r="C12" s="191"/>
      <c r="D12" s="191"/>
      <c r="E12" s="7"/>
      <c r="F12" s="101">
        <v>3</v>
      </c>
      <c r="G12" s="100" t="s">
        <v>315</v>
      </c>
      <c r="H12" s="22">
        <f>('2017-DE'!I16+'2016-DE'!I16+'2015-DE'!I16)/3</f>
        <v>6</v>
      </c>
      <c r="I12" s="149" t="str">
        <f t="shared" si="0"/>
        <v>E - NE</v>
      </c>
      <c r="J12" s="151" t="s">
        <v>316</v>
      </c>
      <c r="K12" s="7"/>
      <c r="L12" s="7"/>
      <c r="M12" s="5"/>
      <c r="N12" s="5"/>
    </row>
    <row r="13" spans="1:26" ht="14.25" x14ac:dyDescent="0.2">
      <c r="A13" s="7"/>
      <c r="B13" s="31"/>
      <c r="C13" s="31"/>
      <c r="D13" s="116"/>
      <c r="E13" s="7"/>
      <c r="F13" s="101">
        <v>3</v>
      </c>
      <c r="G13" s="100" t="s">
        <v>249</v>
      </c>
      <c r="H13" s="22">
        <f>('2016-DE'!I16+'2015-DE'!I16+'2014-DE'!I16)/3</f>
        <v>6</v>
      </c>
      <c r="I13" s="149" t="str">
        <f t="shared" si="0"/>
        <v>E - NE</v>
      </c>
      <c r="J13" s="151" t="s">
        <v>298</v>
      </c>
      <c r="K13" s="7"/>
      <c r="L13" s="7"/>
      <c r="M13" s="5"/>
      <c r="N13" s="5"/>
    </row>
    <row r="14" spans="1:26" ht="14.25" x14ac:dyDescent="0.2">
      <c r="A14" s="7"/>
      <c r="B14" s="31"/>
      <c r="C14" s="31"/>
      <c r="D14" s="116"/>
      <c r="E14" s="146"/>
      <c r="F14" s="140">
        <v>3</v>
      </c>
      <c r="G14" s="100" t="s">
        <v>161</v>
      </c>
      <c r="H14" s="22">
        <f>('2015-DE'!I16+'2014-DE'!I16+'2013-DE'!I16)/3</f>
        <v>6</v>
      </c>
      <c r="I14" s="149" t="str">
        <f t="shared" si="0"/>
        <v>E - NE</v>
      </c>
      <c r="J14" s="151" t="s">
        <v>299</v>
      </c>
      <c r="K14" s="7"/>
      <c r="L14" s="7"/>
      <c r="M14" s="5"/>
      <c r="N14" s="5"/>
    </row>
    <row r="15" spans="1:26" ht="14.25" x14ac:dyDescent="0.2">
      <c r="A15" s="7"/>
      <c r="D15" s="6"/>
      <c r="E15" s="146"/>
      <c r="F15" s="140">
        <v>2</v>
      </c>
      <c r="G15" s="100" t="s">
        <v>317</v>
      </c>
      <c r="H15" s="22">
        <f>('2017-DE'!I16+'2016-DE'!I16)/2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9"/>
      <c r="B16" s="138"/>
      <c r="C16" s="141"/>
      <c r="D16" s="142"/>
      <c r="E16" s="146"/>
      <c r="F16" s="101">
        <v>2</v>
      </c>
      <c r="G16" s="100" t="s">
        <v>250</v>
      </c>
      <c r="H16" s="22">
        <f>('2016-DE'!I16+'2015-DE'!I16)/2</f>
        <v>6</v>
      </c>
      <c r="I16" s="149" t="str">
        <f t="shared" si="0"/>
        <v>E - NE</v>
      </c>
      <c r="J16" s="151" t="s">
        <v>300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6"/>
      <c r="F17" s="101">
        <v>2</v>
      </c>
      <c r="G17" s="100" t="s">
        <v>162</v>
      </c>
      <c r="H17" s="22">
        <f>('2015-DE'!I16+'2014-DE'!I16)/2</f>
        <v>6</v>
      </c>
      <c r="I17" s="149" t="str">
        <f t="shared" si="0"/>
        <v>E - NE</v>
      </c>
      <c r="J17" s="151" t="s">
        <v>301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6"/>
      <c r="F18" s="101">
        <v>3</v>
      </c>
      <c r="G18" s="100" t="s">
        <v>319</v>
      </c>
      <c r="H18" s="22">
        <f>('2017-ÚČ'!J16+'2016-ÚČ'!J16+'2015-DE'!I16)/3</f>
        <v>4</v>
      </c>
      <c r="I18" s="149" t="str">
        <f t="shared" si="0"/>
        <v>E - NE</v>
      </c>
      <c r="J18" s="151" t="s">
        <v>320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1">
        <v>3</v>
      </c>
      <c r="G19" s="100" t="s">
        <v>251</v>
      </c>
      <c r="H19" s="22">
        <f>('2016-ÚČ'!J16+'2015-ÚČ'!J16+'2014-DE'!I16)/3</f>
        <v>4</v>
      </c>
      <c r="I19" s="149" t="str">
        <f t="shared" si="0"/>
        <v>E - NE</v>
      </c>
      <c r="J19" s="151" t="s">
        <v>302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1">
        <v>3</v>
      </c>
      <c r="G20" s="100" t="s">
        <v>163</v>
      </c>
      <c r="H20" s="22">
        <f>('2015-ÚČ'!J16+'2014-ÚČ'!J16+'2013-DE'!I16)/3</f>
        <v>4</v>
      </c>
      <c r="I20" s="149" t="str">
        <f t="shared" si="0"/>
        <v>E - NE</v>
      </c>
      <c r="J20" s="151" t="s">
        <v>303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101">
        <v>3</v>
      </c>
      <c r="G21" s="100" t="s">
        <v>328</v>
      </c>
      <c r="H21" s="22">
        <f>('2017-ÚČ'!J16+'2016-DE'!I16+'2015-DE'!I16)/3</f>
        <v>5</v>
      </c>
      <c r="I21" s="149" t="str">
        <f>IF(H21&lt;=6,$B$10,IF(H21&lt;=9,$B$9,IF(H21&lt;=14,$B$8,IF(H21&gt;22,$B$6,$B$7))))</f>
        <v>E - NE</v>
      </c>
      <c r="J21" s="151" t="s">
        <v>329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101">
        <v>3</v>
      </c>
      <c r="G22" s="100" t="s">
        <v>252</v>
      </c>
      <c r="H22" s="22">
        <f>('2016-ÚČ'!J16+'2015-DE'!I16+'2014-DE'!I16)/3</f>
        <v>5</v>
      </c>
      <c r="I22" s="149" t="str">
        <f t="shared" si="0"/>
        <v>E - NE</v>
      </c>
      <c r="J22" s="151" t="s">
        <v>304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101">
        <v>3</v>
      </c>
      <c r="G23" s="100" t="s">
        <v>164</v>
      </c>
      <c r="H23" s="22">
        <f>('2015-ÚČ'!J16+'2014-DE'!I16+'2013-DE'!I16)/3</f>
        <v>5</v>
      </c>
      <c r="I23" s="149" t="str">
        <f t="shared" si="0"/>
        <v>E - NE</v>
      </c>
      <c r="J23" s="151" t="s">
        <v>305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1">
        <v>2</v>
      </c>
      <c r="G24" s="100" t="s">
        <v>321</v>
      </c>
      <c r="H24" s="22">
        <f>('2017-ÚČ'!J16+'2016-DE'!I16)/2</f>
        <v>4.5</v>
      </c>
      <c r="I24" s="149" t="str">
        <f t="shared" si="0"/>
        <v>E - NE</v>
      </c>
      <c r="J24" s="151" t="s">
        <v>322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1">
        <v>2</v>
      </c>
      <c r="G25" s="100" t="s">
        <v>247</v>
      </c>
      <c r="H25" s="22">
        <f>('2016-ÚČ'!J16+'2015-DE'!I16)/2</f>
        <v>4.5</v>
      </c>
      <c r="I25" s="149" t="str">
        <f t="shared" si="0"/>
        <v>E - NE</v>
      </c>
      <c r="J25" s="151" t="s">
        <v>306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4">
        <v>2</v>
      </c>
      <c r="G26" s="145" t="s">
        <v>165</v>
      </c>
      <c r="H26" s="56">
        <f>('2015-ÚČ'!J16+'2014-DE'!I16)/2</f>
        <v>4.5</v>
      </c>
      <c r="I26" s="196" t="str">
        <f t="shared" si="0"/>
        <v>E - NE</v>
      </c>
      <c r="J26" s="195" t="s">
        <v>307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325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326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284</v>
      </c>
      <c r="D2" s="12"/>
      <c r="E2" s="164"/>
      <c r="F2" s="166"/>
      <c r="G2" s="13"/>
      <c r="H2" s="29" t="s">
        <v>253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308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285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286</v>
      </c>
      <c r="D2" s="12"/>
      <c r="E2" s="164"/>
      <c r="F2" s="166"/>
      <c r="G2" s="13"/>
      <c r="H2" s="29" t="s">
        <v>157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78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78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78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78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78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78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168</v>
      </c>
      <c r="D15" s="18" t="s">
        <v>125</v>
      </c>
      <c r="E15" s="168"/>
      <c r="F15" s="178"/>
      <c r="G15" s="24">
        <v>10</v>
      </c>
      <c r="H15" s="21" t="s">
        <v>150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78"/>
      <c r="G16" s="26" t="s">
        <v>54</v>
      </c>
      <c r="H16" s="27" t="s">
        <v>166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178</v>
      </c>
      <c r="C17" s="127" t="s">
        <v>2</v>
      </c>
      <c r="D17" s="18" t="s">
        <v>122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128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142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143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144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131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145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287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34" t="s">
        <v>30</v>
      </c>
      <c r="D30" s="18" t="s">
        <v>29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34" t="s">
        <v>31</v>
      </c>
      <c r="D31" s="18" t="s">
        <v>34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32</v>
      </c>
      <c r="D32" s="18" t="s">
        <v>33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34" t="s">
        <v>35</v>
      </c>
      <c r="D33" s="18" t="s">
        <v>36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34" t="s">
        <v>37</v>
      </c>
      <c r="D34" s="18" t="s">
        <v>38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34" t="s">
        <v>6</v>
      </c>
      <c r="D35" s="18" t="s">
        <v>39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34" t="s">
        <v>141</v>
      </c>
      <c r="D36" s="18" t="s">
        <v>140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5" t="s">
        <v>40</v>
      </c>
      <c r="D37" s="23" t="s">
        <v>41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34" t="s">
        <v>42</v>
      </c>
      <c r="D38" s="18" t="s">
        <v>43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34" t="s">
        <v>44</v>
      </c>
      <c r="D39" s="18" t="s">
        <v>45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36" t="s">
        <v>138</v>
      </c>
      <c r="D40" s="20" t="s">
        <v>139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288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168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151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178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128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142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51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143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144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131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132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145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289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290</v>
      </c>
      <c r="D2" s="12"/>
      <c r="E2" s="164"/>
      <c r="F2" s="166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0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((E7-'2012-ÚČ'!E6+E35)/'2012-ÚČ'!E6)*100</f>
        <v>#DIV/0!</v>
      </c>
      <c r="J15" s="25">
        <f>IF(AND(E7=0,E35=0,'2012-ÚČ'!E6=0),0, IF('2012-ÚČ'!E6=0,3,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135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196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127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128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81</v>
      </c>
      <c r="E20" s="168"/>
      <c r="F20" s="166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129</v>
      </c>
      <c r="E21" s="168"/>
      <c r="F21" s="166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130</v>
      </c>
      <c r="E22" s="168"/>
      <c r="F22" s="166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123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131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132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291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>
      <selection activeCell="C27" sqref="C27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</cols>
  <sheetData>
    <row r="1" spans="1:96" x14ac:dyDescent="0.2">
      <c r="A1" s="8"/>
      <c r="B1" s="8"/>
      <c r="C1" s="8"/>
      <c r="D1" s="8"/>
      <c r="E1" s="163"/>
      <c r="F1" s="8"/>
      <c r="G1" s="8"/>
    </row>
    <row r="2" spans="1:96" ht="14.25" x14ac:dyDescent="0.2">
      <c r="A2" s="8"/>
      <c r="B2" s="12"/>
      <c r="C2" s="29" t="s">
        <v>292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4.25" x14ac:dyDescent="0.2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25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0" t="s">
        <v>169</v>
      </c>
      <c r="C6" s="128" t="s">
        <v>146</v>
      </c>
      <c r="D6" s="20" t="s">
        <v>147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32" sqref="B32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327</v>
      </c>
      <c r="C2" s="13"/>
      <c r="D2" s="171"/>
      <c r="E2" s="166"/>
      <c r="F2" s="13"/>
      <c r="G2" s="29" t="s">
        <v>325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331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326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309</v>
      </c>
      <c r="C2" s="13"/>
      <c r="D2" s="171"/>
      <c r="E2" s="166"/>
      <c r="F2" s="13"/>
      <c r="G2" s="29" t="s">
        <v>253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308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</vt:i4>
      </vt:variant>
    </vt:vector>
  </HeadingPairs>
  <TitlesOfParts>
    <vt:vector size="17" baseType="lpstr">
      <vt:lpstr>postup</vt:lpstr>
      <vt:lpstr>2017-ÚČ</vt:lpstr>
      <vt:lpstr>2016-ÚČ</vt:lpstr>
      <vt:lpstr>2015-ÚČ</vt:lpstr>
      <vt:lpstr>2014-ÚČ</vt:lpstr>
      <vt:lpstr>2013-ÚČ</vt:lpstr>
      <vt:lpstr>2012-ÚČ</vt:lpstr>
      <vt:lpstr>2017-DE</vt:lpstr>
      <vt:lpstr>2016-DE</vt:lpstr>
      <vt:lpstr>2015-DE</vt:lpstr>
      <vt:lpstr>2014-DE</vt:lpstr>
      <vt:lpstr>2013-DE</vt:lpstr>
      <vt:lpstr>2012-DE</vt:lpstr>
      <vt:lpstr>bodování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Boubalíková Vendula Ing.</cp:lastModifiedBy>
  <cp:lastPrinted>2007-02-07T13:11:42Z</cp:lastPrinted>
  <dcterms:created xsi:type="dcterms:W3CDTF">1997-01-24T11:07:25Z</dcterms:created>
  <dcterms:modified xsi:type="dcterms:W3CDTF">2018-09-18T09:23:44Z</dcterms:modified>
</cp:coreProperties>
</file>