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6306" documentId="8_{C208DF93-F0FD-45FC-81DF-8C0F90AE9D0D}" xr6:coauthVersionLast="47" xr6:coauthVersionMax="47" xr10:uidLastSave="{1581D6EF-A2F7-486B-A983-4FFB91F0A758}"/>
  <workbookProtection workbookAlgorithmName="SHA-512" workbookHashValue="XhlBCzhRjl8bUObcJC9zZckLyQiSY7VdXw8k+VEmmy+3ypsjBmUa6cS29EI9C3JSBKa06n1PqnsnSdBTksi3Kw==" workbookSaltValue="1og5uhvHWtPEGk7JvHn3Qw==" workbookSpinCount="100000" lockStructure="1"/>
  <bookViews>
    <workbookView xWindow="-120" yWindow="-120" windowWidth="29040" windowHeight="158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5" i="1" l="1"/>
  <c r="N56" i="1"/>
  <c r="N57" i="1"/>
  <c r="C51" i="2"/>
  <c r="C50" i="2"/>
  <c r="C49" i="2"/>
  <c r="T29" i="1"/>
  <c r="U29" i="1"/>
  <c r="T30" i="1"/>
  <c r="U30" i="1"/>
  <c r="T31" i="1"/>
  <c r="U31" i="1"/>
  <c r="H20" i="2"/>
  <c r="I20" i="2"/>
  <c r="J20" i="2"/>
  <c r="K20" i="2"/>
  <c r="L20" i="2"/>
  <c r="M20" i="2"/>
  <c r="N20" i="2"/>
  <c r="O20" i="2"/>
  <c r="X20" i="2"/>
  <c r="Z20" i="2"/>
  <c r="H21" i="2"/>
  <c r="I21" i="2"/>
  <c r="J21" i="2"/>
  <c r="K21" i="2"/>
  <c r="L21" i="2"/>
  <c r="M21" i="2"/>
  <c r="N21" i="2"/>
  <c r="O21" i="2"/>
  <c r="X21" i="2"/>
  <c r="Z21" i="2"/>
  <c r="H22" i="2"/>
  <c r="I22" i="2"/>
  <c r="J22" i="2"/>
  <c r="K22" i="2"/>
  <c r="L22" i="2"/>
  <c r="M22" i="2"/>
  <c r="N22" i="2"/>
  <c r="O22" i="2"/>
  <c r="X22" i="2"/>
  <c r="Z22" i="2"/>
  <c r="M14" i="1" l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E14" i="1"/>
  <c r="AF14" i="1"/>
  <c r="AG14" i="1"/>
  <c r="AH14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E15" i="1"/>
  <c r="AF15" i="1"/>
  <c r="AG15" i="1"/>
  <c r="AH15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E16" i="1"/>
  <c r="AF16" i="1"/>
  <c r="AG16" i="1"/>
  <c r="AH16" i="1"/>
  <c r="C14" i="1"/>
  <c r="D14" i="1"/>
  <c r="E14" i="1"/>
  <c r="F14" i="1"/>
  <c r="G14" i="1"/>
  <c r="H14" i="1"/>
  <c r="I14" i="1"/>
  <c r="J14" i="1"/>
  <c r="K14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C47" i="1" l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71" i="1" l="1"/>
  <c r="D71" i="1"/>
  <c r="E71" i="1"/>
  <c r="F71" i="1"/>
  <c r="J71" i="1"/>
  <c r="K71" i="1"/>
  <c r="M71" i="1"/>
  <c r="C72" i="1"/>
  <c r="D72" i="1"/>
  <c r="E72" i="1"/>
  <c r="F72" i="1"/>
  <c r="J72" i="1"/>
  <c r="K72" i="1"/>
  <c r="M72" i="1"/>
  <c r="C73" i="1"/>
  <c r="D73" i="1"/>
  <c r="E73" i="1"/>
  <c r="F73" i="1"/>
  <c r="J73" i="1"/>
  <c r="K73" i="1"/>
  <c r="M73" i="1"/>
  <c r="G55" i="1"/>
  <c r="H55" i="1"/>
  <c r="I55" i="1"/>
  <c r="G56" i="1"/>
  <c r="H56" i="1"/>
  <c r="I56" i="1"/>
  <c r="G57" i="1"/>
  <c r="H57" i="1"/>
  <c r="I57" i="1"/>
  <c r="M37" i="1"/>
  <c r="N37" i="1"/>
  <c r="O37" i="1"/>
  <c r="M38" i="1"/>
  <c r="N38" i="1"/>
  <c r="O38" i="1"/>
  <c r="M39" i="1"/>
  <c r="N39" i="1"/>
  <c r="O39" i="1"/>
  <c r="J37" i="1"/>
  <c r="K37" i="1"/>
  <c r="J38" i="1"/>
  <c r="K38" i="1"/>
  <c r="J39" i="1"/>
  <c r="K39" i="1"/>
  <c r="E37" i="1"/>
  <c r="E38" i="1"/>
  <c r="E39" i="1"/>
  <c r="L29" i="1"/>
  <c r="L30" i="1"/>
  <c r="L31" i="1"/>
  <c r="F29" i="1"/>
  <c r="G29" i="1"/>
  <c r="F30" i="1"/>
  <c r="G30" i="1"/>
  <c r="F31" i="1"/>
  <c r="G31" i="1"/>
  <c r="Q66" i="2"/>
  <c r="R66" i="2"/>
  <c r="S66" i="2"/>
  <c r="T66" i="2"/>
  <c r="AF66" i="2"/>
  <c r="AG66" i="2"/>
  <c r="AH66" i="2"/>
  <c r="Q67" i="2"/>
  <c r="R67" i="2"/>
  <c r="S67" i="2"/>
  <c r="T67" i="2"/>
  <c r="AF67" i="2"/>
  <c r="AG67" i="2"/>
  <c r="AH67" i="2"/>
  <c r="Q68" i="2"/>
  <c r="R68" i="2"/>
  <c r="S68" i="2"/>
  <c r="T68" i="2"/>
  <c r="AF68" i="2"/>
  <c r="AG68" i="2"/>
  <c r="AH68" i="2"/>
  <c r="C20" i="2"/>
  <c r="C21" i="2"/>
  <c r="C22" i="2"/>
  <c r="C66" i="2" l="1"/>
  <c r="E66" i="2"/>
  <c r="F66" i="2"/>
  <c r="G66" i="2"/>
  <c r="C67" i="2"/>
  <c r="E67" i="2"/>
  <c r="F67" i="2"/>
  <c r="G67" i="2"/>
  <c r="C68" i="2"/>
  <c r="E68" i="2"/>
  <c r="F68" i="2"/>
  <c r="G68" i="2"/>
  <c r="M55" i="1" l="1"/>
  <c r="M56" i="1"/>
  <c r="M57" i="1"/>
  <c r="I37" i="1"/>
  <c r="L37" i="1"/>
  <c r="I38" i="1"/>
  <c r="L38" i="1"/>
  <c r="I39" i="1"/>
  <c r="L39" i="1"/>
  <c r="C35" i="2" l="1"/>
  <c r="C36" i="2"/>
  <c r="C37" i="2"/>
  <c r="K55" i="1" l="1"/>
  <c r="L55" i="1"/>
  <c r="K56" i="1"/>
  <c r="L56" i="1"/>
  <c r="K57" i="1"/>
  <c r="L57" i="1"/>
  <c r="F37" i="1"/>
  <c r="G37" i="1"/>
  <c r="F38" i="1"/>
  <c r="G38" i="1"/>
  <c r="F39" i="1"/>
  <c r="G39" i="1"/>
  <c r="E29" i="1"/>
  <c r="H29" i="1"/>
  <c r="E30" i="1"/>
  <c r="H30" i="1"/>
  <c r="E31" i="1"/>
  <c r="H31" i="1"/>
  <c r="K29" i="1" l="1"/>
  <c r="M29" i="1"/>
  <c r="N29" i="1"/>
  <c r="O29" i="1"/>
  <c r="K30" i="1"/>
  <c r="M30" i="1"/>
  <c r="N30" i="1"/>
  <c r="O30" i="1"/>
  <c r="K31" i="1"/>
  <c r="M31" i="1"/>
  <c r="N31" i="1"/>
  <c r="O31" i="1"/>
  <c r="C55" i="1" l="1"/>
  <c r="C56" i="1"/>
  <c r="C57" i="1"/>
  <c r="C37" i="1"/>
  <c r="D37" i="1"/>
  <c r="H37" i="1"/>
  <c r="C38" i="1"/>
  <c r="D38" i="1"/>
  <c r="H38" i="1"/>
  <c r="C39" i="1"/>
  <c r="D39" i="1"/>
  <c r="H39" i="1"/>
  <c r="C29" i="1"/>
  <c r="I29" i="1"/>
  <c r="J29" i="1"/>
  <c r="C30" i="1"/>
  <c r="I30" i="1"/>
  <c r="J30" i="1"/>
  <c r="C31" i="1"/>
  <c r="I31" i="1"/>
  <c r="J31" i="1"/>
</calcChain>
</file>

<file path=xl/sharedStrings.xml><?xml version="1.0" encoding="utf-8"?>
<sst xmlns="http://schemas.openxmlformats.org/spreadsheetml/2006/main" count="969" uniqueCount="481">
  <si>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</si>
  <si>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</si>
  <si>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</si>
  <si>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</si>
  <si>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</si>
  <si>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</si>
  <si>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</si>
  <si>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</si>
  <si>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</si>
  <si>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</si>
  <si>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</si>
  <si>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</si>
  <si>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</si>
  <si>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</si>
  <si>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</si>
  <si>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</si>
  <si>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</si>
  <si>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</si>
  <si>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</si>
  <si>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</si>
  <si>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</si>
  <si>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</si>
  <si>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</si>
  <si>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</si>
  <si>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</si>
  <si>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</si>
  <si>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</si>
  <si>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</si>
  <si>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</si>
  <si>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</si>
  <si>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</si>
  <si>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</si>
  <si>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</si>
  <si>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</si>
  <si>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</si>
  <si>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</si>
  <si>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</si>
  <si>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</si>
  <si>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</si>
  <si>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</si>
  <si>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</si>
  <si>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</si>
  <si>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</si>
  <si>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</si>
  <si>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</si>
  <si>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</si>
  <si>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</si>
  <si>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</si>
  <si>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</si>
  <si>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</si>
  <si>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</si>
  <si>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</si>
  <si>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</si>
  <si>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</si>
  <si>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</si>
  <si>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</si>
  <si>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</si>
  <si>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</si>
  <si>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</si>
  <si>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</si>
  <si>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</si>
  <si>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</si>
  <si>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</si>
  <si>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</si>
  <si>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</si>
  <si>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</si>
  <si>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</si>
  <si>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</si>
  <si>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</si>
  <si>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</si>
  <si>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</si>
  <si>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</si>
  <si>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</si>
  <si>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</si>
  <si>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</si>
  <si>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</si>
  <si>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</si>
  <si>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</si>
  <si>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</si>
  <si>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</si>
  <si>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</si>
  <si>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</si>
  <si>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</si>
  <si>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</si>
  <si>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</si>
  <si>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</si>
  <si>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</si>
  <si>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</si>
  <si>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</si>
  <si>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</si>
  <si>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</si>
  <si>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</si>
  <si>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</si>
  <si>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</si>
  <si>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</si>
  <si>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</si>
  <si>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</si>
  <si>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</si>
  <si>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</si>
  <si>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</si>
  <si>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</si>
  <si>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</si>
  <si>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</si>
  <si>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</si>
  <si>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</si>
  <si>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</si>
  <si>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</si>
  <si>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</si>
  <si>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</si>
  <si>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</si>
  <si>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</si>
  <si>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</si>
  <si>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</si>
  <si>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</si>
  <si>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</si>
  <si>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</si>
  <si>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</si>
  <si>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</si>
  <si>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</si>
  <si>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</si>
  <si>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</si>
  <si>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</si>
  <si>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</si>
  <si>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</si>
  <si>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</si>
  <si>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</si>
  <si>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</si>
  <si>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</si>
  <si>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</si>
  <si>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</si>
  <si>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</si>
  <si>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</si>
  <si>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</si>
  <si>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</si>
  <si>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</si>
  <si>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</si>
  <si>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</si>
  <si>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</si>
  <si>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</si>
  <si>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</si>
  <si>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</si>
  <si>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</si>
  <si>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</si>
  <si>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</si>
  <si>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</si>
  <si>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</si>
  <si>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</si>
  <si>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</si>
  <si>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</si>
  <si>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</si>
  <si>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</si>
  <si>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</si>
  <si>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</si>
  <si>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</si>
  <si>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</si>
  <si>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</si>
  <si>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</si>
  <si>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</si>
  <si>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</si>
  <si>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</si>
  <si>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</si>
  <si>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</si>
  <si>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</si>
  <si>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</si>
  <si>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</si>
  <si>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</si>
  <si>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</si>
  <si>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</si>
  <si>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</si>
  <si>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</si>
  <si>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</si>
  <si>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</si>
  <si>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</si>
  <si>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</si>
  <si>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</si>
  <si>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</si>
  <si>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</si>
  <si>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</si>
  <si>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</si>
  <si>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</si>
  <si>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</si>
  <si>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</si>
  <si>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</si>
  <si>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</si>
  <si>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</si>
  <si>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</si>
  <si>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</si>
  <si>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VCO-01981-5</t>
  </si>
  <si>
    <t>S MON87701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</si>
  <si>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</si>
  <si>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</si>
  <si>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</si>
  <si>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</si>
  <si>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</si>
  <si>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</si>
  <si>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</si>
  <si>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</si>
  <si>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</si>
  <si>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</si>
  <si>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</si>
  <si>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</si>
  <si>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</si>
  <si>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</si>
  <si>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</si>
  <si>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</si>
  <si>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</si>
  <si>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</si>
  <si>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</si>
  <si>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</si>
  <si>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</si>
  <si>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</si>
  <si>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</si>
  <si>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</si>
  <si>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</si>
  <si>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</si>
  <si>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</si>
  <si>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</si>
  <si>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</si>
  <si>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</si>
  <si>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</si>
  <si>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</si>
  <si>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</si>
  <si>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</si>
  <si>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</si>
  <si>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</si>
  <si>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</si>
  <si>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</si>
  <si>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</si>
  <si>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</si>
  <si>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</si>
  <si>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</si>
  <si>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</si>
  <si>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</si>
  <si>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</si>
  <si>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</si>
  <si>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</si>
  <si>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</si>
  <si>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</si>
  <si>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</si>
  <si>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</si>
  <si>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</si>
  <si>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</si>
  <si>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</si>
  <si>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</si>
  <si>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</si>
  <si>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</si>
  <si>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</si>
  <si>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</si>
  <si>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</si>
  <si>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</si>
  <si>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</si>
  <si>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</si>
  <si>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</si>
  <si>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</si>
  <si>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</si>
  <si>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</si>
  <si>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</si>
  <si>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</si>
  <si>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</si>
  <si>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</si>
  <si>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</si>
  <si>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</si>
  <si>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</si>
  <si>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</si>
  <si>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</si>
  <si>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</si>
  <si>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</si>
  <si>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</si>
  <si>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</si>
  <si>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</si>
  <si>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</si>
  <si>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</si>
  <si>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</si>
  <si>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</si>
  <si>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</si>
  <si>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</si>
  <si>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</si>
  <si>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</si>
  <si>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</si>
  <si>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</si>
  <si>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</si>
  <si>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</si>
  <si>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</si>
  <si>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</si>
  <si>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</si>
  <si>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</si>
  <si>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</si>
  <si>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</si>
  <si>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</si>
  <si>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</si>
  <si>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</si>
  <si>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</si>
  <si>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</si>
  <si>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</si>
  <si>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</si>
  <si>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</si>
  <si>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</si>
  <si>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</si>
  <si>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</si>
  <si>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</si>
  <si>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</si>
  <si>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</si>
  <si>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</si>
  <si>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</si>
  <si>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</si>
  <si>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</si>
  <si>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</si>
  <si>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</si>
  <si>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</si>
  <si>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</si>
  <si>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</si>
  <si>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</si>
  <si>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</si>
  <si>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</si>
  <si>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</si>
  <si>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</si>
  <si>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</si>
  <si>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</si>
  <si>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</si>
  <si>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</si>
  <si>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</si>
  <si>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</si>
  <si>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</si>
  <si>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</si>
  <si>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</si>
  <si>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</si>
  <si>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</si>
  <si>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</si>
  <si>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</si>
  <si>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</si>
  <si>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</si>
  <si>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</si>
  <si>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</si>
  <si>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</si>
  <si>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</si>
  <si>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</si>
  <si>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</si>
  <si>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</si>
  <si>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</si>
  <si>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</si>
  <si>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</si>
  <si>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</si>
  <si>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</si>
  <si>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</si>
  <si>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</si>
  <si>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</si>
  <si>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</si>
  <si>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</si>
  <si>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</si>
  <si>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</si>
  <si>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</si>
  <si>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</si>
  <si>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</si>
  <si>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</si>
  <si>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</si>
  <si>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</si>
  <si>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</si>
  <si>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</si>
  <si>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</si>
  <si>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</si>
  <si>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</si>
  <si>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2-fenylfenol (mg.kg-1)</t>
  </si>
  <si>
    <t>Propargit      (mg.kg-1)</t>
  </si>
  <si>
    <t>Prosulfokarb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</si>
  <si>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</si>
  <si>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Tryptofan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</si>
  <si>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Taurin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</si>
  <si>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- bavlna</t>
  </si>
  <si>
    <t>VG - brambory</t>
  </si>
  <si>
    <t>Zpracovala: Ing. Zora Hlavová/červenec 2023</t>
  </si>
  <si>
    <t xml:space="preserve">Zpracovala: Ing. Zora Hlavová/červenec 2023 </t>
  </si>
  <si>
    <t>Kompletní krmná směs pro chov prasat</t>
  </si>
  <si>
    <t>Kompletní krmná směs pro selata (ČOS)</t>
  </si>
  <si>
    <t>Kompletní krmná směs pro výkrm prasat - dokrm (A 3)</t>
  </si>
  <si>
    <t>Kompletní krmná směs pro předvýkrm prasat - do 35 ž.h. (A 1)</t>
  </si>
  <si>
    <t>Minerální krmivo pro prasata</t>
  </si>
  <si>
    <t>&lt;0,1000</t>
  </si>
  <si>
    <t>&lt;0,2000</t>
  </si>
  <si>
    <r>
      <t xml:space="preserve">Propylgallát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</si>
  <si>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&lt;0,009000</t>
  </si>
  <si>
    <t>&lt;0,01500</t>
  </si>
  <si>
    <t>&lt;0,02000</t>
  </si>
  <si>
    <t>&lt;0,05000</t>
  </si>
  <si>
    <t>Doplňková krmná směs pro selata</t>
  </si>
  <si>
    <t>Kompletní krmná směs pro výkrm prasat (A 2)</t>
  </si>
  <si>
    <t>Kompletní krmná směs pro výkrm kuřat do 14. dne stáří</t>
  </si>
  <si>
    <t>Kompletní krmná směs pro bažanty</t>
  </si>
  <si>
    <t>Kompletní mléčná krmná směs pro odchov telat</t>
  </si>
  <si>
    <t>Doplňková krmná směs pro odchov skotu</t>
  </si>
  <si>
    <t>nenalezeny</t>
  </si>
  <si>
    <t>Doplňková krmná směs pro dojnice</t>
  </si>
  <si>
    <t>Doplňková krmná směs pro telata</t>
  </si>
  <si>
    <t>Minerální krmivo pro skot</t>
  </si>
  <si>
    <r>
      <t xml:space="preserve">Celkový dusík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</si>
  <si>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VG - řepka – cruA</t>
  </si>
  <si>
    <t>K-DAS1507</t>
  </si>
  <si>
    <t xml:space="preserve">K-DAS59122 </t>
  </si>
  <si>
    <t>K-DP-004114-3</t>
  </si>
  <si>
    <t>K-MON810</t>
  </si>
  <si>
    <t>K-MON87403</t>
  </si>
  <si>
    <t>K-MON87411</t>
  </si>
  <si>
    <t>K-MON87427</t>
  </si>
  <si>
    <t>K-T25</t>
  </si>
  <si>
    <t>Ř-DP073496</t>
  </si>
  <si>
    <t>Ř-GT73</t>
  </si>
  <si>
    <t>Ř-T45</t>
  </si>
  <si>
    <t>S-A2704-12</t>
  </si>
  <si>
    <t>S-A5547-127</t>
  </si>
  <si>
    <t>S-BPS-CV127-9</t>
  </si>
  <si>
    <t>S-DAS44406-06</t>
  </si>
  <si>
    <t>S-DAS68416-4</t>
  </si>
  <si>
    <t>S-DAS81419-2</t>
  </si>
  <si>
    <t>S-DP 305423</t>
  </si>
  <si>
    <t>S-DP 356043</t>
  </si>
  <si>
    <t>S-MON40-3-2</t>
  </si>
  <si>
    <t>S-MON87701</t>
  </si>
  <si>
    <t>S-MON87705</t>
  </si>
  <si>
    <t>S-MON87708</t>
  </si>
  <si>
    <t>S-MON87751</t>
  </si>
  <si>
    <t>S-MON87769</t>
  </si>
  <si>
    <t>S-MON89788</t>
  </si>
  <si>
    <t>nedetekován</t>
  </si>
  <si>
    <t>detekován</t>
  </si>
  <si>
    <t>Kompletní krmná směs pro výkrm králíků</t>
  </si>
  <si>
    <t>Kompletní krmná směs pro koně</t>
  </si>
  <si>
    <t>Doplňková krmná směs pro koně</t>
  </si>
  <si>
    <t>&lt;3</t>
  </si>
  <si>
    <t>Kompletní krmná směs pro kočky</t>
  </si>
  <si>
    <t>Doplňková krmná směs jiná (směs krmných surovin)</t>
  </si>
  <si>
    <t>Doplňková krmná směs ostatní (hospodářská zvířata)</t>
  </si>
  <si>
    <t>K-3272</t>
  </si>
  <si>
    <t>K-GA21</t>
  </si>
  <si>
    <t>K-MIR162</t>
  </si>
  <si>
    <t xml:space="preserve">K-MIR604 </t>
  </si>
  <si>
    <t>K-MON863</t>
  </si>
  <si>
    <t>K-MON87460</t>
  </si>
  <si>
    <t>K-MON88017</t>
  </si>
  <si>
    <t>K-MON89034</t>
  </si>
  <si>
    <t>K-NK603</t>
  </si>
  <si>
    <t>R-BT63</t>
  </si>
  <si>
    <t>Kompletní krmná směs pro psy</t>
  </si>
  <si>
    <t>Doplňková krmná směs pro kočky</t>
  </si>
  <si>
    <t>Premix pro drůbež</t>
  </si>
  <si>
    <t>Premix pro skot</t>
  </si>
  <si>
    <t>MANGAN</t>
  </si>
  <si>
    <t>Vojtěšková moučka (alfalfa moučka)</t>
  </si>
  <si>
    <t>Sójový extrahovaný šrot (moučka)</t>
  </si>
  <si>
    <t>Sójové boby extrudované</t>
  </si>
  <si>
    <t>Sójové expelery</t>
  </si>
  <si>
    <t>Řepkový extrahovaný šrot (moučka)</t>
  </si>
  <si>
    <t>Uhličitan vápenatý (vápenec)</t>
  </si>
  <si>
    <t>&lt;0,001000</t>
  </si>
  <si>
    <t>&lt;0,5000</t>
  </si>
  <si>
    <t>Tráva přirozeně sušená (seno)</t>
  </si>
  <si>
    <t>Botanická čistota</t>
  </si>
  <si>
    <t>Nečistoty</t>
  </si>
  <si>
    <t>Jiné druhy kult.plod</t>
  </si>
  <si>
    <t>Nečistoty škodlivé</t>
  </si>
  <si>
    <t>&lt;0,3000</t>
  </si>
  <si>
    <t xml:space="preserve">Chlorid sodný  </t>
  </si>
  <si>
    <t>&lt;0,01000</t>
  </si>
  <si>
    <t>&lt;1,000</t>
  </si>
  <si>
    <t>&lt;2,500</t>
  </si>
  <si>
    <t>&lt;5,000</t>
  </si>
  <si>
    <t>&lt;5,00</t>
  </si>
  <si>
    <t>&lt;80,00</t>
  </si>
  <si>
    <t>&lt;2,000</t>
  </si>
  <si>
    <t>&lt;20,00</t>
  </si>
  <si>
    <t>&lt;50,00</t>
  </si>
  <si>
    <t>&lt;10,00</t>
  </si>
  <si>
    <t>&lt;160,0</t>
  </si>
  <si>
    <t>Pšenice špalda</t>
  </si>
  <si>
    <t>Péřová moučka</t>
  </si>
  <si>
    <t>Zpracované živočišné proteiny (PAP) - Drůbež</t>
  </si>
  <si>
    <t>Glycerin surový (glycerol surový)</t>
  </si>
  <si>
    <t>Demeton-S-methylsulf (mg.kg-1)</t>
  </si>
  <si>
    <t>Ethefon         (mg.kg-1)</t>
  </si>
  <si>
    <t>Glufosinát (mg.kg-1)</t>
  </si>
  <si>
    <t>Glufosinát suma (mg.kg-1)</t>
  </si>
  <si>
    <t>MPP (mg.kg-1)</t>
  </si>
  <si>
    <t>N-acetyl glufosinát (mg.kg-1)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</si>
</sst>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7" formatCode="0.000000"/>
    <numFmt numFmtId="178" formatCode="_-* #,##0.000\ _K_č_-;\-* #,##0.000\ _K_č_-;_-* &quot;-&quot;??\ _K_č_-;_-@_-"/>
    <numFmt numFmtId="179" formatCode="#,##0.00_ ;\-#,##0.00\ "/>
    <numFmt numFmtId="180" formatCode="#,##0.0_ ;\-#,##0.0\ "/>
    <numFmt numFmtId="181" formatCode="#,##0.000_ ;\-#,##0.000\ "/>
    <numFmt numFmtId="182" formatCode="#,##0.0000_ ;\-#,##0.0000\ "/>
    <numFmt numFmtId="183" formatCode="#,##0_ ;\-#,##0\ 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0" fontId="6" fillId="0" borderId="0" xfId="0" applyFont="1"/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77" fontId="1" fillId="4" borderId="7" xfId="0" applyNumberFormat="1" applyFont="1" applyFill="1" applyBorder="1" applyAlignment="1">
      <alignment horizontal="center"/>
    </xf>
    <xf numFmtId="177" fontId="1" fillId="4" borderId="0" xfId="0" applyNumberFormat="1" applyFont="1" applyFill="1" applyBorder="1" applyAlignment="1">
      <alignment horizontal="center"/>
    </xf>
    <xf numFmtId="177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71" fontId="0" fillId="5" borderId="0" xfId="0" applyNumberFormat="1" applyFill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/>
    <xf numFmtId="169" fontId="0" fillId="5" borderId="0" xfId="0" applyNumberFormat="1" applyFill="1" applyAlignment="1">
      <alignment horizontal="center"/>
    </xf>
    <xf numFmtId="164" fontId="0" fillId="2" borderId="0" xfId="1" applyFont="1" applyFill="1" applyAlignment="1">
      <alignment horizontal="center"/>
    </xf>
    <xf numFmtId="178" fontId="0" fillId="2" borderId="0" xfId="1" applyNumberFormat="1" applyFont="1" applyFill="1" applyAlignment="1">
      <alignment horizontal="center"/>
    </xf>
    <xf numFmtId="178" fontId="0" fillId="2" borderId="0" xfId="1" applyNumberFormat="1" applyFont="1" applyFill="1" applyAlignment="1">
      <alignment horizontal="center" vertical="center"/>
    </xf>
    <xf numFmtId="164" fontId="0" fillId="2" borderId="0" xfId="1" applyFont="1" applyFill="1" applyAlignment="1">
      <alignment horizontal="center" vertical="center"/>
    </xf>
    <xf numFmtId="179" fontId="0" fillId="2" borderId="0" xfId="1" applyNumberFormat="1" applyFont="1" applyFill="1" applyAlignment="1">
      <alignment horizontal="center" vertical="center"/>
    </xf>
    <xf numFmtId="180" fontId="0" fillId="2" borderId="0" xfId="1" applyNumberFormat="1" applyFont="1" applyFill="1" applyAlignment="1">
      <alignment horizontal="center"/>
    </xf>
    <xf numFmtId="180" fontId="0" fillId="4" borderId="7" xfId="0" applyNumberFormat="1" applyFill="1" applyBorder="1" applyAlignment="1">
      <alignment horizontal="center"/>
    </xf>
    <xf numFmtId="180" fontId="0" fillId="4" borderId="0" xfId="0" applyNumberFormat="1" applyFill="1" applyBorder="1" applyAlignment="1">
      <alignment horizontal="center"/>
    </xf>
    <xf numFmtId="180" fontId="0" fillId="4" borderId="12" xfId="0" applyNumberFormat="1" applyFill="1" applyBorder="1" applyAlignment="1">
      <alignment horizontal="center"/>
    </xf>
    <xf numFmtId="181" fontId="0" fillId="2" borderId="0" xfId="1" applyNumberFormat="1" applyFont="1" applyFill="1" applyAlignment="1">
      <alignment horizontal="center"/>
    </xf>
    <xf numFmtId="182" fontId="0" fillId="2" borderId="0" xfId="1" applyNumberFormat="1" applyFont="1" applyFill="1" applyAlignment="1">
      <alignment horizontal="center"/>
    </xf>
    <xf numFmtId="182" fontId="0" fillId="4" borderId="7" xfId="0" applyNumberFormat="1" applyFill="1" applyBorder="1" applyAlignment="1">
      <alignment horizontal="center"/>
    </xf>
    <xf numFmtId="182" fontId="0" fillId="4" borderId="0" xfId="0" applyNumberFormat="1" applyFill="1" applyBorder="1" applyAlignment="1">
      <alignment horizontal="center"/>
    </xf>
    <xf numFmtId="182" fontId="0" fillId="4" borderId="12" xfId="0" applyNumberFormat="1" applyFill="1" applyBorder="1" applyAlignment="1">
      <alignment horizontal="center"/>
    </xf>
    <xf numFmtId="183" fontId="0" fillId="2" borderId="0" xfId="1" applyNumberFormat="1" applyFont="1" applyFill="1" applyAlignment="1">
      <alignment horizontal="center"/>
    </xf>
    <xf numFmtId="183" fontId="0" fillId="4" borderId="7" xfId="0" applyNumberFormat="1" applyFill="1" applyBorder="1" applyAlignment="1">
      <alignment horizontal="center"/>
    </xf>
    <xf numFmtId="183" fontId="0" fillId="4" borderId="0" xfId="0" applyNumberFormat="1" applyFill="1" applyBorder="1" applyAlignment="1">
      <alignment horizontal="center"/>
    </xf>
    <xf numFmtId="183" fontId="0" fillId="4" borderId="12" xfId="0" applyNumberFormat="1" applyFill="1" applyBorder="1" applyAlignment="1">
      <alignment horizontal="center"/>
    </xf>
    <xf numFmtId="2" fontId="0" fillId="2" borderId="0" xfId="1" applyNumberFormat="1" applyFont="1" applyFill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 vertical="center"/>
    </xf>
    <xf numFmtId="172" fontId="1" fillId="4" borderId="0" xfId="0" applyNumberFormat="1" applyFont="1" applyFill="1" applyBorder="1" applyAlignment="1">
      <alignment horizontal="center" vertical="center"/>
    </xf>
    <xf numFmtId="172" fontId="1" fillId="4" borderId="12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70" fontId="1" fillId="4" borderId="7" xfId="0" applyNumberFormat="1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68" fontId="0" fillId="4" borderId="7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49" fontId="0" fillId="5" borderId="0" xfId="0" applyNumberFormat="1" applyFont="1" applyFill="1" applyBorder="1"/>
    <xf numFmtId="168" fontId="0" fillId="5" borderId="0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6"/>
  <sheetViews>
    <sheetView showGridLines="0" tabSelected="1" zoomScale="80" zoomScaleNormal="80" workbookViewId="0">
      <selection activeCell="A78" sqref="A78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40" ht="120" customHeight="1">
      <c r="B1" s="157" t="s">
        <v>369</v>
      </c>
      <c r="J1" s="133"/>
      <c r="K1" s="134"/>
      <c r="L1" s="134"/>
      <c r="M1" s="134"/>
      <c r="N1" s="134"/>
      <c r="O1" s="134"/>
      <c r="P1" s="134"/>
      <c r="Q1" s="133"/>
    </row>
    <row r="2" spans="1:40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40" ht="15.75" thickBot="1"/>
    <row r="4" spans="1:40" s="3" customFormat="1" ht="60" customHeight="1">
      <c r="A4" s="40" t="s">
        <v>6</v>
      </c>
      <c r="B4" s="41" t="s">
        <v>3</v>
      </c>
      <c r="C4" s="42" t="s">
        <v>55</v>
      </c>
      <c r="D4" s="43" t="s">
        <v>56</v>
      </c>
      <c r="E4" s="42" t="s">
        <v>80</v>
      </c>
      <c r="F4" s="42" t="s">
        <v>57</v>
      </c>
      <c r="G4" s="42" t="s">
        <v>58</v>
      </c>
      <c r="H4" s="42" t="s">
        <v>364</v>
      </c>
      <c r="I4" s="42" t="s">
        <v>59</v>
      </c>
      <c r="J4" s="42" t="s">
        <v>60</v>
      </c>
      <c r="K4" s="42" t="s">
        <v>61</v>
      </c>
      <c r="L4" s="42" t="s">
        <v>62</v>
      </c>
      <c r="M4" s="42" t="s">
        <v>37</v>
      </c>
      <c r="N4" s="42" t="s">
        <v>38</v>
      </c>
      <c r="O4" s="42" t="s">
        <v>40</v>
      </c>
      <c r="P4" s="42" t="s">
        <v>115</v>
      </c>
      <c r="Q4" s="42" t="s">
        <v>41</v>
      </c>
      <c r="R4" s="42" t="s">
        <v>164</v>
      </c>
      <c r="S4" s="42" t="s">
        <v>77</v>
      </c>
      <c r="T4" s="42" t="s">
        <v>141</v>
      </c>
      <c r="U4" s="42" t="s">
        <v>78</v>
      </c>
      <c r="V4" s="42" t="s">
        <v>365</v>
      </c>
      <c r="W4" s="42" t="s">
        <v>139</v>
      </c>
      <c r="X4" s="42" t="s">
        <v>167</v>
      </c>
      <c r="Y4" s="42" t="s">
        <v>50</v>
      </c>
      <c r="Z4" s="42" t="s">
        <v>76</v>
      </c>
      <c r="AA4" s="42" t="s">
        <v>166</v>
      </c>
      <c r="AB4" s="42" t="s">
        <v>116</v>
      </c>
      <c r="AC4" s="42" t="s">
        <v>360</v>
      </c>
      <c r="AD4" s="42" t="s">
        <v>378</v>
      </c>
      <c r="AE4" s="42" t="s">
        <v>51</v>
      </c>
      <c r="AF4" s="42" t="s">
        <v>52</v>
      </c>
      <c r="AG4" s="42" t="s">
        <v>53</v>
      </c>
      <c r="AH4" s="42" t="s">
        <v>54</v>
      </c>
    </row>
    <row r="5" spans="1:40" s="2" customFormat="1">
      <c r="A5" s="159" t="s">
        <v>371</v>
      </c>
      <c r="B5" s="160">
        <v>23002554</v>
      </c>
      <c r="C5" s="35">
        <v>88.37</v>
      </c>
      <c r="D5" s="35">
        <v>9.1370000000000005</v>
      </c>
      <c r="E5" s="37">
        <v>2.0670000000000002</v>
      </c>
      <c r="F5" s="37">
        <v>3.319</v>
      </c>
      <c r="G5" s="37">
        <v>3.7679999999999998</v>
      </c>
      <c r="H5" s="162"/>
      <c r="I5" s="161"/>
      <c r="J5" s="163"/>
      <c r="K5" s="163"/>
      <c r="L5" s="164"/>
      <c r="M5" s="161">
        <v>10.77</v>
      </c>
      <c r="N5" s="164">
        <v>61.51</v>
      </c>
      <c r="O5" s="161">
        <v>46.61</v>
      </c>
      <c r="P5" s="164">
        <v>102.4</v>
      </c>
      <c r="Q5" s="164"/>
      <c r="R5" s="164"/>
      <c r="S5" s="164"/>
      <c r="T5" s="164"/>
      <c r="U5" s="164"/>
      <c r="V5" s="164"/>
      <c r="W5" s="164"/>
      <c r="X5" s="164"/>
      <c r="Y5" s="162">
        <v>6542</v>
      </c>
      <c r="Z5" s="164"/>
      <c r="AA5" s="164"/>
      <c r="AB5" s="164"/>
      <c r="AC5" s="164"/>
      <c r="AD5" s="164"/>
      <c r="AE5" s="164"/>
      <c r="AF5" s="164"/>
      <c r="AG5" s="164"/>
      <c r="AH5" s="164"/>
      <c r="AI5" s="15"/>
      <c r="AJ5" s="15"/>
    </row>
    <row r="6" spans="1:40" s="2" customFormat="1">
      <c r="A6" s="159" t="s">
        <v>371</v>
      </c>
      <c r="B6" s="160">
        <v>23002160</v>
      </c>
      <c r="C6" s="35">
        <v>88.59</v>
      </c>
      <c r="D6" s="35"/>
      <c r="E6" s="37"/>
      <c r="F6" s="37"/>
      <c r="G6" s="37"/>
      <c r="H6" s="37"/>
      <c r="I6" s="37"/>
      <c r="J6" s="54"/>
      <c r="K6" s="37"/>
      <c r="L6" s="164"/>
      <c r="M6" s="161">
        <v>13.48</v>
      </c>
      <c r="N6" s="164">
        <v>142.4</v>
      </c>
      <c r="O6" s="161">
        <v>120.3</v>
      </c>
      <c r="P6" s="164"/>
      <c r="Q6" s="164"/>
      <c r="R6" s="164"/>
      <c r="S6" s="161"/>
      <c r="T6" s="164"/>
      <c r="U6" s="146"/>
      <c r="V6" s="161"/>
      <c r="W6" s="146"/>
      <c r="X6" s="146"/>
      <c r="Y6" s="162">
        <v>11530</v>
      </c>
      <c r="Z6" s="164"/>
      <c r="AA6" s="164"/>
      <c r="AB6" s="164"/>
      <c r="AC6" s="164"/>
      <c r="AD6" s="164"/>
      <c r="AE6" s="164"/>
      <c r="AF6" s="164"/>
      <c r="AG6" s="164"/>
      <c r="AH6" s="164"/>
      <c r="AI6" s="15"/>
      <c r="AJ6" s="15"/>
    </row>
    <row r="7" spans="1:40" s="2" customFormat="1">
      <c r="A7" s="159" t="s">
        <v>374</v>
      </c>
      <c r="B7" s="160">
        <v>23002133</v>
      </c>
      <c r="C7" s="35">
        <v>88.07</v>
      </c>
      <c r="D7" s="35">
        <v>18.52</v>
      </c>
      <c r="E7" s="37">
        <v>4.1829999999999998</v>
      </c>
      <c r="F7" s="37">
        <v>4.5529999999999999</v>
      </c>
      <c r="G7" s="37">
        <v>3.38</v>
      </c>
      <c r="H7" s="37"/>
      <c r="I7" s="37"/>
      <c r="J7" s="54"/>
      <c r="K7" s="37"/>
      <c r="L7" s="164"/>
      <c r="M7" s="161">
        <v>80.86</v>
      </c>
      <c r="N7" s="164">
        <v>147.19999999999999</v>
      </c>
      <c r="O7" s="161">
        <v>89.48</v>
      </c>
      <c r="P7" s="164"/>
      <c r="Q7" s="164"/>
      <c r="R7" s="164"/>
      <c r="S7" s="161">
        <v>12.48</v>
      </c>
      <c r="T7" s="164"/>
      <c r="U7" s="146"/>
      <c r="V7" s="161"/>
      <c r="W7" s="146"/>
      <c r="X7" s="146"/>
      <c r="Y7" s="162">
        <v>10740</v>
      </c>
      <c r="Z7" s="164"/>
      <c r="AA7" s="164"/>
      <c r="AB7" s="164"/>
      <c r="AC7" s="164"/>
      <c r="AD7" s="164"/>
      <c r="AE7" s="164"/>
      <c r="AF7" s="164"/>
      <c r="AG7" s="164"/>
      <c r="AH7" s="164"/>
      <c r="AI7" s="15"/>
      <c r="AJ7" s="15"/>
    </row>
    <row r="8" spans="1:40" s="2" customFormat="1">
      <c r="A8" s="159" t="s">
        <v>372</v>
      </c>
      <c r="B8" s="160">
        <v>23002526</v>
      </c>
      <c r="C8" s="35">
        <v>88.62</v>
      </c>
      <c r="D8" s="35">
        <v>17.97</v>
      </c>
      <c r="E8" s="37">
        <v>4.4059999999999997</v>
      </c>
      <c r="F8" s="37">
        <v>4.1849999999999996</v>
      </c>
      <c r="G8" s="37">
        <v>3.6579999999999999</v>
      </c>
      <c r="H8" s="37">
        <v>3.43</v>
      </c>
      <c r="I8" s="37">
        <v>0.36449999999999999</v>
      </c>
      <c r="J8" s="54">
        <v>0.47860000000000003</v>
      </c>
      <c r="K8" s="37">
        <v>0.24199999999999999</v>
      </c>
      <c r="L8" s="164"/>
      <c r="M8" s="161">
        <v>86.49</v>
      </c>
      <c r="N8" s="164">
        <v>144.9</v>
      </c>
      <c r="O8" s="161">
        <v>67.569999999999993</v>
      </c>
      <c r="P8" s="164">
        <v>330.5</v>
      </c>
      <c r="Q8" s="164"/>
      <c r="R8" s="164"/>
      <c r="S8" s="161">
        <v>11.41</v>
      </c>
      <c r="T8" s="164"/>
      <c r="U8" s="146">
        <v>2.702</v>
      </c>
      <c r="V8" s="161">
        <v>2.2400000000000002</v>
      </c>
      <c r="W8" s="146">
        <v>1.821</v>
      </c>
      <c r="X8" s="146">
        <v>4.5229999999999997</v>
      </c>
      <c r="Y8" s="162">
        <v>11930</v>
      </c>
      <c r="Z8" s="164"/>
      <c r="AA8" s="164"/>
      <c r="AB8" s="164"/>
      <c r="AC8" s="164"/>
      <c r="AD8" s="164"/>
      <c r="AE8" s="164"/>
      <c r="AF8" s="164"/>
      <c r="AG8" s="164"/>
      <c r="AH8" s="164"/>
      <c r="AI8" s="15"/>
      <c r="AJ8" s="15"/>
    </row>
    <row r="9" spans="1:40" s="2" customFormat="1">
      <c r="A9" s="159" t="s">
        <v>373</v>
      </c>
      <c r="B9" s="160">
        <v>23002526</v>
      </c>
      <c r="C9" s="35">
        <v>88.94</v>
      </c>
      <c r="D9" s="35">
        <v>13.39</v>
      </c>
      <c r="E9" s="37">
        <v>2.6859999999999999</v>
      </c>
      <c r="F9" s="37">
        <v>3.427</v>
      </c>
      <c r="G9" s="37">
        <v>4.6989999999999998</v>
      </c>
      <c r="H9" s="37">
        <v>2.774</v>
      </c>
      <c r="I9" s="37">
        <v>0.45700000000000002</v>
      </c>
      <c r="J9" s="54">
        <v>0.3926</v>
      </c>
      <c r="K9" s="37">
        <v>0.13350000000000001</v>
      </c>
      <c r="L9" s="164"/>
      <c r="M9" s="161">
        <v>12.42</v>
      </c>
      <c r="N9" s="164">
        <v>88.88</v>
      </c>
      <c r="O9" s="161">
        <v>65.849999999999994</v>
      </c>
      <c r="P9" s="164">
        <v>172.7</v>
      </c>
      <c r="Q9" s="164"/>
      <c r="R9" s="164"/>
      <c r="S9" s="161">
        <v>7.7050000000000001</v>
      </c>
      <c r="T9" s="164"/>
      <c r="U9" s="146">
        <v>2.0209999999999999</v>
      </c>
      <c r="V9" s="161"/>
      <c r="W9" s="146">
        <v>0.53149999999999997</v>
      </c>
      <c r="X9" s="146">
        <v>2.5529999999999999</v>
      </c>
      <c r="Y9" s="162">
        <v>4435</v>
      </c>
      <c r="Z9" s="164"/>
      <c r="AA9" s="164"/>
      <c r="AB9" s="164"/>
      <c r="AC9" s="164"/>
      <c r="AD9" s="164"/>
      <c r="AE9" s="164"/>
      <c r="AF9" s="164"/>
      <c r="AG9" s="164"/>
      <c r="AH9" s="164"/>
      <c r="AI9" s="15"/>
      <c r="AJ9" s="15"/>
    </row>
    <row r="10" spans="1:40" s="2" customFormat="1">
      <c r="A10" s="159" t="s">
        <v>373</v>
      </c>
      <c r="B10" s="160">
        <v>23002298</v>
      </c>
      <c r="C10" s="35">
        <v>89.7</v>
      </c>
      <c r="D10" s="35"/>
      <c r="E10" s="37"/>
      <c r="F10" s="37"/>
      <c r="G10" s="37"/>
      <c r="H10" s="37"/>
      <c r="I10" s="37"/>
      <c r="J10" s="54"/>
      <c r="K10" s="37"/>
      <c r="L10" s="164"/>
      <c r="M10" s="161">
        <v>5.5149999999999997</v>
      </c>
      <c r="N10" s="164">
        <v>31.74</v>
      </c>
      <c r="O10" s="161"/>
      <c r="P10" s="164"/>
      <c r="Q10" s="164"/>
      <c r="R10" s="164"/>
      <c r="S10" s="161"/>
      <c r="T10" s="164"/>
      <c r="U10" s="146"/>
      <c r="V10" s="161"/>
      <c r="W10" s="146"/>
      <c r="X10" s="146"/>
      <c r="Y10" s="162"/>
      <c r="Z10" s="164"/>
      <c r="AA10" s="164"/>
      <c r="AB10" s="164"/>
      <c r="AC10" s="164"/>
      <c r="AD10" s="164"/>
      <c r="AE10" s="164"/>
      <c r="AF10" s="164"/>
      <c r="AG10" s="164"/>
      <c r="AH10" s="164"/>
      <c r="AI10" s="15"/>
      <c r="AJ10" s="15"/>
    </row>
    <row r="11" spans="1:40" s="2" customFormat="1">
      <c r="A11" s="159" t="s">
        <v>375</v>
      </c>
      <c r="B11" s="160">
        <v>23001906</v>
      </c>
      <c r="C11" s="35">
        <v>98.24</v>
      </c>
      <c r="D11" s="35">
        <v>17.29</v>
      </c>
      <c r="E11" s="37">
        <v>0.52849999999999997</v>
      </c>
      <c r="F11" s="37">
        <v>67.33</v>
      </c>
      <c r="G11" s="37">
        <v>1.018</v>
      </c>
      <c r="H11" s="37"/>
      <c r="I11" s="37">
        <v>19.71</v>
      </c>
      <c r="J11" s="54">
        <v>0.1164</v>
      </c>
      <c r="K11" s="37">
        <v>5.0570000000000004</v>
      </c>
      <c r="L11" s="164"/>
      <c r="M11" s="161">
        <v>260.7</v>
      </c>
      <c r="N11" s="164">
        <v>1988</v>
      </c>
      <c r="O11" s="161">
        <v>640.6</v>
      </c>
      <c r="P11" s="164">
        <v>3096</v>
      </c>
      <c r="Q11" s="146">
        <v>6.8550000000000004</v>
      </c>
      <c r="R11" s="161">
        <v>42.93</v>
      </c>
      <c r="S11" s="161">
        <v>98.65</v>
      </c>
      <c r="T11" s="164">
        <v>34.700000000000003</v>
      </c>
      <c r="U11" s="146"/>
      <c r="V11" s="161"/>
      <c r="W11" s="146"/>
      <c r="X11" s="146"/>
      <c r="Y11" s="162">
        <v>164900</v>
      </c>
      <c r="Z11" s="162">
        <v>1007</v>
      </c>
      <c r="AA11" s="162">
        <v>1108</v>
      </c>
      <c r="AB11" s="162">
        <v>25630</v>
      </c>
      <c r="AC11" s="164"/>
      <c r="AD11" s="164"/>
      <c r="AE11" s="146">
        <v>0.52249999999999996</v>
      </c>
      <c r="AF11" s="127" t="s">
        <v>376</v>
      </c>
      <c r="AG11" s="163">
        <v>2.2539999999999999E-3</v>
      </c>
      <c r="AH11" s="127" t="s">
        <v>377</v>
      </c>
      <c r="AI11" s="15"/>
      <c r="AJ11" s="15"/>
      <c r="AK11" s="15"/>
      <c r="AL11" s="15"/>
      <c r="AM11" s="15"/>
      <c r="AN11" s="15"/>
    </row>
    <row r="12" spans="1:40" s="2" customFormat="1">
      <c r="A12" s="175" t="s">
        <v>375</v>
      </c>
      <c r="B12" s="160">
        <v>23002034</v>
      </c>
      <c r="C12" s="35">
        <v>97.73</v>
      </c>
      <c r="D12" s="176">
        <v>25.22</v>
      </c>
      <c r="E12" s="37">
        <v>0.35610000000000003</v>
      </c>
      <c r="F12" s="37">
        <v>49.7</v>
      </c>
      <c r="G12" s="37">
        <v>0.74029999999999996</v>
      </c>
      <c r="H12" s="37"/>
      <c r="I12" s="37">
        <v>11.22</v>
      </c>
      <c r="J12" s="54">
        <v>3.3250000000000002</v>
      </c>
      <c r="K12" s="37">
        <v>3.153</v>
      </c>
      <c r="L12" s="37">
        <v>0.309</v>
      </c>
      <c r="M12" s="161">
        <v>1833</v>
      </c>
      <c r="N12" s="164">
        <v>2147</v>
      </c>
      <c r="O12" s="161">
        <v>1275</v>
      </c>
      <c r="P12" s="177">
        <v>3772</v>
      </c>
      <c r="Q12" s="146">
        <v>9.3610000000000007</v>
      </c>
      <c r="R12" s="161">
        <v>47.98</v>
      </c>
      <c r="S12" s="161">
        <v>87.57</v>
      </c>
      <c r="T12" s="164">
        <v>164.5</v>
      </c>
      <c r="U12" s="146">
        <v>23.99</v>
      </c>
      <c r="V12" s="161">
        <v>8.8989999999999991</v>
      </c>
      <c r="W12" s="146"/>
      <c r="X12" s="146"/>
      <c r="Y12" s="162">
        <v>257200</v>
      </c>
      <c r="Z12" s="162">
        <v>1453</v>
      </c>
      <c r="AA12" s="162">
        <v>1598</v>
      </c>
      <c r="AB12" s="37"/>
      <c r="AC12" s="38">
        <v>11270</v>
      </c>
      <c r="AD12" s="35">
        <v>17.010000000000002</v>
      </c>
      <c r="AE12" s="146">
        <v>2.08</v>
      </c>
      <c r="AF12" s="127">
        <v>0.54449999999999998</v>
      </c>
      <c r="AG12" s="163">
        <v>8.2679999999999993E-3</v>
      </c>
      <c r="AH12" s="127">
        <v>0.90920000000000001</v>
      </c>
      <c r="AI12" s="15"/>
      <c r="AJ12" s="15"/>
      <c r="AK12" s="15"/>
      <c r="AL12" s="15"/>
      <c r="AM12" s="15"/>
    </row>
    <row r="13" spans="1:40" s="2" customFormat="1">
      <c r="A13" s="159" t="s">
        <v>375</v>
      </c>
      <c r="B13" s="160">
        <v>23001897</v>
      </c>
      <c r="C13" s="35">
        <v>96.22</v>
      </c>
      <c r="D13" s="35"/>
      <c r="E13" s="37"/>
      <c r="F13" s="37"/>
      <c r="G13" s="37"/>
      <c r="H13" s="37"/>
      <c r="I13" s="37">
        <v>8.33</v>
      </c>
      <c r="J13" s="54">
        <v>2.605</v>
      </c>
      <c r="K13" s="37">
        <v>2.9849999999999999</v>
      </c>
      <c r="L13" s="164"/>
      <c r="M13" s="161">
        <v>2586</v>
      </c>
      <c r="N13" s="164">
        <v>2690</v>
      </c>
      <c r="O13" s="161">
        <v>2051</v>
      </c>
      <c r="P13" s="164">
        <v>4596</v>
      </c>
      <c r="Q13" s="146">
        <v>10.02</v>
      </c>
      <c r="R13" s="161">
        <v>44.53</v>
      </c>
      <c r="S13" s="161">
        <v>107.9</v>
      </c>
      <c r="T13" s="164"/>
      <c r="U13" s="146"/>
      <c r="V13" s="161"/>
      <c r="W13" s="146"/>
      <c r="X13" s="146"/>
      <c r="Y13" s="162">
        <v>202000</v>
      </c>
      <c r="Z13" s="162">
        <v>1879</v>
      </c>
      <c r="AA13" s="162"/>
      <c r="AB13" s="164"/>
      <c r="AC13" s="164"/>
      <c r="AD13" s="164"/>
      <c r="AE13" s="146">
        <v>1.129</v>
      </c>
      <c r="AF13" s="127">
        <v>0.51190000000000002</v>
      </c>
      <c r="AG13" s="163">
        <v>4.2599999999999999E-3</v>
      </c>
      <c r="AH13" s="127">
        <v>0.63049999999999995</v>
      </c>
      <c r="AI13" s="15"/>
      <c r="AJ13" s="15"/>
      <c r="AK13" s="15"/>
      <c r="AL13" s="15"/>
      <c r="AM13" s="15"/>
    </row>
    <row r="14" spans="1:40" s="1" customFormat="1">
      <c r="A14" s="44" t="s">
        <v>0</v>
      </c>
      <c r="B14" s="45"/>
      <c r="C14" s="46">
        <f t="shared" ref="C14:K14" si="0">MIN(C5:C13)</f>
        <v>88.07</v>
      </c>
      <c r="D14" s="144">
        <f t="shared" si="0"/>
        <v>9.1370000000000005</v>
      </c>
      <c r="E14" s="169">
        <f t="shared" si="0"/>
        <v>0.35610000000000003</v>
      </c>
      <c r="F14" s="169">
        <f t="shared" si="0"/>
        <v>3.319</v>
      </c>
      <c r="G14" s="169">
        <f t="shared" si="0"/>
        <v>0.74029999999999996</v>
      </c>
      <c r="H14" s="169">
        <f t="shared" si="0"/>
        <v>2.774</v>
      </c>
      <c r="I14" s="169">
        <f t="shared" si="0"/>
        <v>0.36449999999999999</v>
      </c>
      <c r="J14" s="166">
        <f t="shared" si="0"/>
        <v>0.1164</v>
      </c>
      <c r="K14" s="169">
        <f t="shared" si="0"/>
        <v>0.13350000000000001</v>
      </c>
      <c r="L14" s="169"/>
      <c r="M14" s="46">
        <f t="shared" ref="M14:AA14" si="1">MIN(M5:M13)</f>
        <v>5.5149999999999997</v>
      </c>
      <c r="N14" s="141">
        <f t="shared" si="1"/>
        <v>31.74</v>
      </c>
      <c r="O14" s="46">
        <f t="shared" si="1"/>
        <v>46.61</v>
      </c>
      <c r="P14" s="141">
        <f t="shared" si="1"/>
        <v>102.4</v>
      </c>
      <c r="Q14" s="138">
        <f t="shared" si="1"/>
        <v>6.8550000000000004</v>
      </c>
      <c r="R14" s="46">
        <f t="shared" si="1"/>
        <v>42.93</v>
      </c>
      <c r="S14" s="46">
        <f t="shared" si="1"/>
        <v>7.7050000000000001</v>
      </c>
      <c r="T14" s="141">
        <f t="shared" si="1"/>
        <v>34.700000000000003</v>
      </c>
      <c r="U14" s="138">
        <f t="shared" si="1"/>
        <v>2.0209999999999999</v>
      </c>
      <c r="V14" s="46">
        <f t="shared" si="1"/>
        <v>2.2400000000000002</v>
      </c>
      <c r="W14" s="138">
        <f t="shared" si="1"/>
        <v>0.53149999999999997</v>
      </c>
      <c r="X14" s="138">
        <f t="shared" si="1"/>
        <v>2.5529999999999999</v>
      </c>
      <c r="Y14" s="142">
        <f t="shared" si="1"/>
        <v>4435</v>
      </c>
      <c r="Z14" s="142">
        <f t="shared" si="1"/>
        <v>1007</v>
      </c>
      <c r="AA14" s="142">
        <f t="shared" si="1"/>
        <v>1108</v>
      </c>
      <c r="AB14" s="169"/>
      <c r="AC14" s="169"/>
      <c r="AD14" s="169"/>
      <c r="AE14" s="138">
        <f>MIN(AE5:AE13)</f>
        <v>0.52249999999999996</v>
      </c>
      <c r="AF14" s="148">
        <f>MIN(AF5:AF13)</f>
        <v>0.51190000000000002</v>
      </c>
      <c r="AG14" s="172">
        <f>MIN(AG5:AG13)</f>
        <v>2.2539999999999999E-3</v>
      </c>
      <c r="AH14" s="148">
        <f>MIN(AH5:AH13)</f>
        <v>0.63049999999999995</v>
      </c>
    </row>
    <row r="15" spans="1:40" s="1" customFormat="1">
      <c r="A15" s="47" t="s">
        <v>1</v>
      </c>
      <c r="B15" s="48"/>
      <c r="C15" s="49">
        <f t="shared" ref="C15:K15" si="2">MAX(C5:C13)</f>
        <v>98.24</v>
      </c>
      <c r="D15" s="151">
        <f t="shared" si="2"/>
        <v>25.22</v>
      </c>
      <c r="E15" s="170">
        <f t="shared" si="2"/>
        <v>4.4059999999999997</v>
      </c>
      <c r="F15" s="170">
        <f t="shared" si="2"/>
        <v>67.33</v>
      </c>
      <c r="G15" s="170">
        <f t="shared" si="2"/>
        <v>4.6989999999999998</v>
      </c>
      <c r="H15" s="170">
        <f t="shared" si="2"/>
        <v>3.43</v>
      </c>
      <c r="I15" s="170">
        <f t="shared" si="2"/>
        <v>19.71</v>
      </c>
      <c r="J15" s="167">
        <f t="shared" si="2"/>
        <v>3.3250000000000002</v>
      </c>
      <c r="K15" s="170">
        <f t="shared" si="2"/>
        <v>5.0570000000000004</v>
      </c>
      <c r="L15" s="170"/>
      <c r="M15" s="49">
        <f t="shared" ref="M15:AA15" si="3">MAX(M5:M13)</f>
        <v>2586</v>
      </c>
      <c r="N15" s="135">
        <f t="shared" si="3"/>
        <v>2690</v>
      </c>
      <c r="O15" s="49">
        <f t="shared" si="3"/>
        <v>2051</v>
      </c>
      <c r="P15" s="135">
        <f t="shared" si="3"/>
        <v>4596</v>
      </c>
      <c r="Q15" s="139">
        <f t="shared" si="3"/>
        <v>10.02</v>
      </c>
      <c r="R15" s="49">
        <f t="shared" si="3"/>
        <v>47.98</v>
      </c>
      <c r="S15" s="49">
        <f t="shared" si="3"/>
        <v>107.9</v>
      </c>
      <c r="T15" s="135">
        <f t="shared" si="3"/>
        <v>164.5</v>
      </c>
      <c r="U15" s="139">
        <f t="shared" si="3"/>
        <v>23.99</v>
      </c>
      <c r="V15" s="49">
        <f t="shared" si="3"/>
        <v>8.8989999999999991</v>
      </c>
      <c r="W15" s="139">
        <f t="shared" si="3"/>
        <v>1.821</v>
      </c>
      <c r="X15" s="139">
        <f t="shared" si="3"/>
        <v>4.5229999999999997</v>
      </c>
      <c r="Y15" s="136">
        <f t="shared" si="3"/>
        <v>257200</v>
      </c>
      <c r="Z15" s="136">
        <f t="shared" si="3"/>
        <v>1879</v>
      </c>
      <c r="AA15" s="136">
        <f t="shared" si="3"/>
        <v>1598</v>
      </c>
      <c r="AB15" s="170"/>
      <c r="AC15" s="170"/>
      <c r="AD15" s="170"/>
      <c r="AE15" s="139">
        <f>MAX(AE5:AE13)</f>
        <v>2.08</v>
      </c>
      <c r="AF15" s="149">
        <f>MAX(AF5:AF13)</f>
        <v>0.54449999999999998</v>
      </c>
      <c r="AG15" s="173">
        <f>MAX(AG5:AG13)</f>
        <v>8.2679999999999993E-3</v>
      </c>
      <c r="AH15" s="149">
        <f>MAX(AH5:AH13)</f>
        <v>0.90920000000000001</v>
      </c>
    </row>
    <row r="16" spans="1:40" s="1" customFormat="1" ht="15.75" thickBot="1">
      <c r="A16" s="50" t="s">
        <v>2</v>
      </c>
      <c r="B16" s="51"/>
      <c r="C16" s="52">
        <f t="shared" ref="C16:K16" si="4">MEDIAN(C5:C13)</f>
        <v>88.94</v>
      </c>
      <c r="D16" s="145">
        <f t="shared" si="4"/>
        <v>17.63</v>
      </c>
      <c r="E16" s="171">
        <f t="shared" si="4"/>
        <v>2.3765000000000001</v>
      </c>
      <c r="F16" s="171">
        <f t="shared" si="4"/>
        <v>4.3689999999999998</v>
      </c>
      <c r="G16" s="171">
        <f t="shared" si="4"/>
        <v>3.5190000000000001</v>
      </c>
      <c r="H16" s="171">
        <f t="shared" si="4"/>
        <v>3.1020000000000003</v>
      </c>
      <c r="I16" s="171">
        <f t="shared" si="4"/>
        <v>8.33</v>
      </c>
      <c r="J16" s="168">
        <f t="shared" si="4"/>
        <v>0.47860000000000003</v>
      </c>
      <c r="K16" s="171">
        <f t="shared" si="4"/>
        <v>2.9849999999999999</v>
      </c>
      <c r="L16" s="171"/>
      <c r="M16" s="52">
        <f t="shared" ref="M16:AA16" si="5">MEDIAN(M5:M13)</f>
        <v>80.86</v>
      </c>
      <c r="N16" s="137">
        <f t="shared" si="5"/>
        <v>144.9</v>
      </c>
      <c r="O16" s="52">
        <f t="shared" si="5"/>
        <v>104.89</v>
      </c>
      <c r="P16" s="137">
        <f t="shared" si="5"/>
        <v>1713.25</v>
      </c>
      <c r="Q16" s="140">
        <f t="shared" si="5"/>
        <v>9.3610000000000007</v>
      </c>
      <c r="R16" s="52">
        <f t="shared" si="5"/>
        <v>44.53</v>
      </c>
      <c r="S16" s="52">
        <f t="shared" si="5"/>
        <v>50.024999999999991</v>
      </c>
      <c r="T16" s="137">
        <f t="shared" si="5"/>
        <v>99.600000000000009</v>
      </c>
      <c r="U16" s="140">
        <f t="shared" si="5"/>
        <v>2.702</v>
      </c>
      <c r="V16" s="52">
        <f t="shared" si="5"/>
        <v>5.5694999999999997</v>
      </c>
      <c r="W16" s="140">
        <f t="shared" si="5"/>
        <v>1.17625</v>
      </c>
      <c r="X16" s="140">
        <f t="shared" si="5"/>
        <v>3.5379999999999998</v>
      </c>
      <c r="Y16" s="143">
        <f t="shared" si="5"/>
        <v>11730</v>
      </c>
      <c r="Z16" s="143">
        <f t="shared" si="5"/>
        <v>1453</v>
      </c>
      <c r="AA16" s="143">
        <f t="shared" si="5"/>
        <v>1353</v>
      </c>
      <c r="AB16" s="171"/>
      <c r="AC16" s="171"/>
      <c r="AD16" s="171"/>
      <c r="AE16" s="140">
        <f>MEDIAN(AE5:AE13)</f>
        <v>1.129</v>
      </c>
      <c r="AF16" s="150">
        <f>MEDIAN(AF5:AF13)</f>
        <v>0.5282</v>
      </c>
      <c r="AG16" s="174">
        <f>MEDIAN(AG5:AG13)</f>
        <v>4.2599999999999999E-3</v>
      </c>
      <c r="AH16" s="150">
        <f>MEDIAN(AH5:AH13)</f>
        <v>0.76984999999999992</v>
      </c>
    </row>
    <row r="17" spans="1:29">
      <c r="C17" s="12"/>
      <c r="D17" s="12"/>
      <c r="E17" s="12"/>
      <c r="F17" s="12"/>
      <c r="G17" s="12"/>
      <c r="H17" s="23"/>
      <c r="I17" s="23"/>
      <c r="J17" s="23"/>
      <c r="Y17" s="122"/>
      <c r="AC17"/>
    </row>
    <row r="18" spans="1:29" ht="15.75" thickBot="1">
      <c r="C18" s="12"/>
      <c r="D18" s="12"/>
      <c r="E18" s="12"/>
      <c r="F18" s="12"/>
      <c r="G18" s="12"/>
      <c r="H18" s="23"/>
      <c r="I18" s="23"/>
      <c r="J18" s="23"/>
      <c r="AC18"/>
    </row>
    <row r="19" spans="1:29" ht="60" customHeight="1">
      <c r="A19" s="40" t="s">
        <v>5</v>
      </c>
      <c r="B19" s="41" t="s">
        <v>3</v>
      </c>
      <c r="C19" s="42" t="s">
        <v>55</v>
      </c>
      <c r="D19" s="43" t="s">
        <v>56</v>
      </c>
      <c r="E19" s="42" t="s">
        <v>80</v>
      </c>
      <c r="F19" s="42" t="s">
        <v>57</v>
      </c>
      <c r="G19" s="42" t="s">
        <v>58</v>
      </c>
      <c r="H19" s="42" t="s">
        <v>59</v>
      </c>
      <c r="I19" s="42" t="s">
        <v>60</v>
      </c>
      <c r="J19" s="42" t="s">
        <v>61</v>
      </c>
      <c r="K19" s="42" t="s">
        <v>37</v>
      </c>
      <c r="L19" s="42" t="s">
        <v>38</v>
      </c>
      <c r="M19" s="42" t="s">
        <v>40</v>
      </c>
      <c r="N19" s="42" t="s">
        <v>115</v>
      </c>
      <c r="O19" s="42" t="s">
        <v>78</v>
      </c>
      <c r="P19" s="42" t="s">
        <v>50</v>
      </c>
      <c r="Q19" s="42" t="s">
        <v>117</v>
      </c>
      <c r="R19"/>
      <c r="S19"/>
      <c r="T19"/>
      <c r="U19"/>
      <c r="V19"/>
      <c r="W19"/>
      <c r="X19"/>
      <c r="Y19"/>
      <c r="Z19"/>
      <c r="AA19"/>
      <c r="AB19"/>
      <c r="AC19"/>
    </row>
    <row r="20" spans="1:29">
      <c r="A20" s="179" t="s">
        <v>385</v>
      </c>
      <c r="B20" s="30">
        <v>23002064</v>
      </c>
      <c r="C20" s="31">
        <v>89.99</v>
      </c>
      <c r="D20" s="178">
        <v>15.28</v>
      </c>
      <c r="E20" s="32">
        <v>6.3940000000000001</v>
      </c>
      <c r="F20" s="31">
        <v>4.59</v>
      </c>
      <c r="G20" s="37">
        <v>2.6349999999999998</v>
      </c>
      <c r="H20" s="54">
        <v>0.9415</v>
      </c>
      <c r="I20" s="54">
        <v>0.4889</v>
      </c>
      <c r="J20" s="54">
        <v>0.2198</v>
      </c>
      <c r="K20" s="35">
        <v>25.31</v>
      </c>
      <c r="L20" s="180">
        <v>164.6</v>
      </c>
      <c r="M20" s="34">
        <v>135.5</v>
      </c>
      <c r="N20" s="34">
        <v>300.89999999999998</v>
      </c>
      <c r="O20" s="37">
        <v>5.1890000000000001</v>
      </c>
      <c r="P20" s="38">
        <v>12910</v>
      </c>
      <c r="Q20" s="180">
        <v>100.6</v>
      </c>
      <c r="R20" s="14"/>
      <c r="S20" s="14"/>
      <c r="T20" s="14"/>
      <c r="U20" s="14"/>
      <c r="V20" s="14"/>
      <c r="W20"/>
      <c r="X20"/>
      <c r="Y20"/>
      <c r="Z20"/>
      <c r="AA20"/>
      <c r="AB20"/>
      <c r="AC20"/>
    </row>
    <row r="21" spans="1:29">
      <c r="C21" s="12"/>
      <c r="D21" s="12"/>
      <c r="E21" s="12"/>
      <c r="F21" s="12"/>
      <c r="G21" s="12"/>
      <c r="H21" s="23"/>
      <c r="I21" s="23"/>
      <c r="J21" s="23"/>
      <c r="AC21"/>
    </row>
    <row r="22" spans="1:29" ht="15.75" thickBot="1">
      <c r="C22" s="12"/>
      <c r="D22" s="12"/>
      <c r="E22" s="12"/>
      <c r="F22" s="12"/>
      <c r="G22" s="12"/>
      <c r="H22" s="23"/>
      <c r="I22" s="23"/>
      <c r="J22" s="23"/>
      <c r="AC22"/>
    </row>
    <row r="23" spans="1:29" s="4" customFormat="1" ht="60" customHeight="1">
      <c r="A23" s="40" t="s">
        <v>4</v>
      </c>
      <c r="B23" s="41" t="s">
        <v>3</v>
      </c>
      <c r="C23" s="62" t="s">
        <v>55</v>
      </c>
      <c r="D23" s="42" t="s">
        <v>393</v>
      </c>
      <c r="E23" s="63" t="s">
        <v>56</v>
      </c>
      <c r="F23" s="42" t="s">
        <v>80</v>
      </c>
      <c r="G23" s="42" t="s">
        <v>57</v>
      </c>
      <c r="H23" s="42" t="s">
        <v>58</v>
      </c>
      <c r="I23" s="64" t="s">
        <v>59</v>
      </c>
      <c r="J23" s="64" t="s">
        <v>60</v>
      </c>
      <c r="K23" s="64" t="s">
        <v>61</v>
      </c>
      <c r="L23" s="42" t="s">
        <v>62</v>
      </c>
      <c r="M23" s="42" t="s">
        <v>37</v>
      </c>
      <c r="N23" s="42" t="s">
        <v>38</v>
      </c>
      <c r="O23" s="42" t="s">
        <v>40</v>
      </c>
      <c r="P23" s="42" t="s">
        <v>115</v>
      </c>
      <c r="Q23" s="42" t="s">
        <v>120</v>
      </c>
      <c r="R23" s="42" t="s">
        <v>41</v>
      </c>
      <c r="S23" s="42" t="s">
        <v>164</v>
      </c>
      <c r="T23" s="42" t="s">
        <v>50</v>
      </c>
      <c r="U23" s="42" t="s">
        <v>76</v>
      </c>
      <c r="V23" s="42" t="s">
        <v>166</v>
      </c>
      <c r="W23" s="42" t="s">
        <v>116</v>
      </c>
      <c r="X23" s="42" t="s">
        <v>140</v>
      </c>
      <c r="Y23" s="42" t="s">
        <v>81</v>
      </c>
      <c r="Z23" s="42" t="s">
        <v>82</v>
      </c>
    </row>
    <row r="24" spans="1:29">
      <c r="A24" s="27" t="s">
        <v>390</v>
      </c>
      <c r="B24" s="30">
        <v>23002133</v>
      </c>
      <c r="C24" s="31">
        <v>87.77</v>
      </c>
      <c r="D24" s="34"/>
      <c r="E24" s="35">
        <v>19.420000000000002</v>
      </c>
      <c r="F24" s="37">
        <v>5.4450000000000003</v>
      </c>
      <c r="G24" s="37">
        <v>8.2940000000000005</v>
      </c>
      <c r="H24" s="37">
        <v>4.9320000000000004</v>
      </c>
      <c r="I24" s="37">
        <v>1.599</v>
      </c>
      <c r="J24" s="54">
        <v>0.60070000000000001</v>
      </c>
      <c r="K24" s="37">
        <v>0.56000000000000005</v>
      </c>
      <c r="L24" s="37">
        <v>0.45</v>
      </c>
      <c r="M24" s="35">
        <v>26.84</v>
      </c>
      <c r="N24" s="34">
        <v>120</v>
      </c>
      <c r="O24" s="34">
        <v>180</v>
      </c>
      <c r="P24" s="38"/>
      <c r="Q24" s="29"/>
      <c r="R24" s="85"/>
      <c r="S24" s="85"/>
      <c r="T24" s="206">
        <v>5880</v>
      </c>
      <c r="U24" s="207"/>
      <c r="V24" s="85"/>
      <c r="W24" s="85"/>
      <c r="X24" s="85"/>
      <c r="Y24" s="32"/>
      <c r="Z24" s="32"/>
      <c r="AA24"/>
      <c r="AB24"/>
      <c r="AC24"/>
    </row>
    <row r="25" spans="1:29">
      <c r="A25" s="179" t="s">
        <v>388</v>
      </c>
      <c r="B25" s="30">
        <v>23002120</v>
      </c>
      <c r="C25" s="31">
        <v>91.25</v>
      </c>
      <c r="D25" s="35">
        <v>36.85</v>
      </c>
      <c r="E25" s="35">
        <v>230.3</v>
      </c>
      <c r="F25" s="208">
        <v>0.71799999999999997</v>
      </c>
      <c r="G25" s="37">
        <v>5.79</v>
      </c>
      <c r="H25" s="37">
        <v>2.2269999999999999</v>
      </c>
      <c r="I25" s="37">
        <v>1.855</v>
      </c>
      <c r="J25" s="54"/>
      <c r="K25" s="37"/>
      <c r="L25" s="36"/>
      <c r="M25" s="35"/>
      <c r="N25" s="34"/>
      <c r="O25" s="34"/>
      <c r="P25" s="38"/>
      <c r="Q25" s="29"/>
      <c r="R25" s="85"/>
      <c r="S25" s="85"/>
      <c r="T25" s="206"/>
      <c r="U25" s="207"/>
      <c r="V25" s="85"/>
      <c r="W25" s="85"/>
      <c r="X25" s="85">
        <v>79.930000000000007</v>
      </c>
      <c r="Y25" s="28" t="s">
        <v>389</v>
      </c>
      <c r="Z25" s="28" t="s">
        <v>389</v>
      </c>
      <c r="AA25"/>
      <c r="AB25"/>
      <c r="AC25"/>
    </row>
    <row r="26" spans="1:29">
      <c r="A26" s="27" t="s">
        <v>391</v>
      </c>
      <c r="B26" s="30">
        <v>23002033</v>
      </c>
      <c r="C26" s="31">
        <v>89.19</v>
      </c>
      <c r="D26" s="34"/>
      <c r="E26" s="35">
        <v>15.04</v>
      </c>
      <c r="F26" s="37">
        <v>2.484</v>
      </c>
      <c r="G26" s="37">
        <v>6.4530000000000003</v>
      </c>
      <c r="H26" s="37">
        <v>6.0780000000000003</v>
      </c>
      <c r="I26" s="37">
        <v>1.2869999999999999</v>
      </c>
      <c r="J26" s="54">
        <v>0.45290000000000002</v>
      </c>
      <c r="K26" s="37">
        <v>0.30599999999999999</v>
      </c>
      <c r="L26" s="37"/>
      <c r="M26" s="35">
        <v>20.48</v>
      </c>
      <c r="N26" s="34">
        <v>82.78</v>
      </c>
      <c r="O26" s="34">
        <v>82.69</v>
      </c>
      <c r="P26" s="38"/>
      <c r="Q26" s="29"/>
      <c r="R26" s="85"/>
      <c r="S26" s="85"/>
      <c r="T26" s="206">
        <v>17040</v>
      </c>
      <c r="U26" s="207">
        <v>71.63</v>
      </c>
      <c r="V26" s="85"/>
      <c r="W26" s="85"/>
      <c r="X26" s="85"/>
      <c r="Y26" s="32"/>
      <c r="Z26" s="32"/>
      <c r="AA26"/>
      <c r="AB26"/>
      <c r="AC26"/>
    </row>
    <row r="27" spans="1:29">
      <c r="A27" s="27" t="s">
        <v>387</v>
      </c>
      <c r="B27" s="30">
        <v>23002237</v>
      </c>
      <c r="C27" s="31">
        <v>96.46</v>
      </c>
      <c r="D27" s="34"/>
      <c r="E27" s="35">
        <v>19.37</v>
      </c>
      <c r="F27" s="37">
        <v>17.36</v>
      </c>
      <c r="G27" s="37">
        <v>7.335</v>
      </c>
      <c r="H27" s="37">
        <v>3.3079999999999998</v>
      </c>
      <c r="I27" s="37">
        <v>1.0549999999999999</v>
      </c>
      <c r="J27" s="54">
        <v>0.69599999999999995</v>
      </c>
      <c r="K27" s="37">
        <v>0.51400000000000001</v>
      </c>
      <c r="L27" s="36"/>
      <c r="M27" s="35">
        <v>5.8550000000000004</v>
      </c>
      <c r="N27" s="34">
        <v>62</v>
      </c>
      <c r="O27" s="34">
        <v>39.909999999999997</v>
      </c>
      <c r="P27" s="34">
        <v>167.9</v>
      </c>
      <c r="Q27" s="29"/>
      <c r="R27" s="85"/>
      <c r="S27" s="85"/>
      <c r="T27" s="206">
        <v>21610</v>
      </c>
      <c r="U27" s="207">
        <v>525.20000000000005</v>
      </c>
      <c r="V27" s="85">
        <v>577.70000000000005</v>
      </c>
      <c r="W27" s="85"/>
      <c r="X27" s="85"/>
      <c r="Y27" s="32"/>
      <c r="Z27" s="32"/>
      <c r="AA27"/>
      <c r="AB27"/>
      <c r="AC27"/>
    </row>
    <row r="28" spans="1:29">
      <c r="A28" s="27" t="s">
        <v>392</v>
      </c>
      <c r="B28" s="30">
        <v>23001852</v>
      </c>
      <c r="C28" s="31">
        <v>98.34</v>
      </c>
      <c r="D28" s="34"/>
      <c r="E28" s="35"/>
      <c r="F28" s="37"/>
      <c r="G28" s="37"/>
      <c r="H28" s="37"/>
      <c r="I28" s="37">
        <v>14.71</v>
      </c>
      <c r="J28" s="54">
        <v>4.5540000000000003</v>
      </c>
      <c r="K28" s="37">
        <v>8.3719999999999999</v>
      </c>
      <c r="L28" s="37">
        <v>8.1280000000000001</v>
      </c>
      <c r="M28" s="35">
        <v>1045</v>
      </c>
      <c r="N28" s="34">
        <v>3965</v>
      </c>
      <c r="O28" s="34">
        <v>3556</v>
      </c>
      <c r="P28" s="38"/>
      <c r="Q28" s="35">
        <v>20.86</v>
      </c>
      <c r="R28" s="119">
        <v>34.11</v>
      </c>
      <c r="S28" s="119">
        <v>95.19</v>
      </c>
      <c r="T28" s="206">
        <v>619900</v>
      </c>
      <c r="U28" s="207">
        <v>1375</v>
      </c>
      <c r="V28" s="119"/>
      <c r="W28" s="126">
        <v>132100</v>
      </c>
      <c r="X28" s="119"/>
      <c r="Y28" s="32"/>
      <c r="Z28" s="32"/>
      <c r="AA28"/>
      <c r="AB28"/>
      <c r="AC28"/>
    </row>
    <row r="29" spans="1:29" s="1" customFormat="1">
      <c r="A29" s="55" t="s">
        <v>0</v>
      </c>
      <c r="B29" s="56"/>
      <c r="C29" s="144">
        <f>MIN(C24:C28)</f>
        <v>87.77</v>
      </c>
      <c r="D29" s="46"/>
      <c r="E29" s="144">
        <f t="shared" ref="E29:O29" si="6">MIN(E24:E28)</f>
        <v>15.04</v>
      </c>
      <c r="F29" s="169">
        <f t="shared" si="6"/>
        <v>0.71799999999999997</v>
      </c>
      <c r="G29" s="169">
        <f t="shared" si="6"/>
        <v>5.79</v>
      </c>
      <c r="H29" s="169">
        <f t="shared" si="6"/>
        <v>2.2269999999999999</v>
      </c>
      <c r="I29" s="169">
        <f t="shared" si="6"/>
        <v>1.0549999999999999</v>
      </c>
      <c r="J29" s="166">
        <f t="shared" si="6"/>
        <v>0.45290000000000002</v>
      </c>
      <c r="K29" s="169">
        <f t="shared" si="6"/>
        <v>0.30599999999999999</v>
      </c>
      <c r="L29" s="169">
        <f t="shared" si="6"/>
        <v>0.45</v>
      </c>
      <c r="M29" s="144">
        <f t="shared" si="6"/>
        <v>5.8550000000000004</v>
      </c>
      <c r="N29" s="200">
        <f t="shared" si="6"/>
        <v>62</v>
      </c>
      <c r="O29" s="200">
        <f t="shared" si="6"/>
        <v>39.909999999999997</v>
      </c>
      <c r="P29" s="200"/>
      <c r="Q29" s="200"/>
      <c r="R29" s="200"/>
      <c r="S29" s="200"/>
      <c r="T29" s="142">
        <f t="shared" ref="T29:U29" si="7">MIN(T24:T28)</f>
        <v>5880</v>
      </c>
      <c r="U29" s="141">
        <f t="shared" si="7"/>
        <v>71.63</v>
      </c>
      <c r="V29" s="203"/>
      <c r="W29" s="203"/>
      <c r="X29" s="203"/>
      <c r="Y29" s="138"/>
      <c r="Z29" s="138"/>
    </row>
    <row r="30" spans="1:29" s="1" customFormat="1">
      <c r="A30" s="57" t="s">
        <v>1</v>
      </c>
      <c r="B30" s="58"/>
      <c r="C30" s="151">
        <f>MAX(C24:C28)</f>
        <v>98.34</v>
      </c>
      <c r="D30" s="136"/>
      <c r="E30" s="151">
        <f t="shared" ref="E30:O30" si="8">MAX(E24:E28)</f>
        <v>230.3</v>
      </c>
      <c r="F30" s="170">
        <f t="shared" si="8"/>
        <v>17.36</v>
      </c>
      <c r="G30" s="170">
        <f t="shared" si="8"/>
        <v>8.2940000000000005</v>
      </c>
      <c r="H30" s="170">
        <f t="shared" si="8"/>
        <v>6.0780000000000003</v>
      </c>
      <c r="I30" s="170">
        <f t="shared" si="8"/>
        <v>14.71</v>
      </c>
      <c r="J30" s="167">
        <f t="shared" si="8"/>
        <v>4.5540000000000003</v>
      </c>
      <c r="K30" s="170">
        <f t="shared" si="8"/>
        <v>8.3719999999999999</v>
      </c>
      <c r="L30" s="170">
        <f t="shared" si="8"/>
        <v>8.1280000000000001</v>
      </c>
      <c r="M30" s="151">
        <f t="shared" si="8"/>
        <v>1045</v>
      </c>
      <c r="N30" s="201">
        <f t="shared" si="8"/>
        <v>3965</v>
      </c>
      <c r="O30" s="201">
        <f t="shared" si="8"/>
        <v>3556</v>
      </c>
      <c r="P30" s="201"/>
      <c r="Q30" s="201"/>
      <c r="R30" s="201"/>
      <c r="S30" s="201"/>
      <c r="T30" s="136">
        <f t="shared" ref="T30:U30" si="9">MAX(T24:T28)</f>
        <v>619900</v>
      </c>
      <c r="U30" s="135">
        <f t="shared" si="9"/>
        <v>1375</v>
      </c>
      <c r="V30" s="204"/>
      <c r="W30" s="204"/>
      <c r="X30" s="204"/>
      <c r="Y30" s="49"/>
      <c r="Z30" s="139"/>
    </row>
    <row r="31" spans="1:29" s="1" customFormat="1" ht="15.75" thickBot="1">
      <c r="A31" s="59" t="s">
        <v>2</v>
      </c>
      <c r="B31" s="60"/>
      <c r="C31" s="145">
        <f>MEDIAN(C24:C28)</f>
        <v>91.25</v>
      </c>
      <c r="D31" s="143"/>
      <c r="E31" s="145">
        <f t="shared" ref="E31:O31" si="10">MEDIAN(E24:E28)</f>
        <v>19.395000000000003</v>
      </c>
      <c r="F31" s="171">
        <f t="shared" si="10"/>
        <v>3.9645000000000001</v>
      </c>
      <c r="G31" s="171">
        <f t="shared" si="10"/>
        <v>6.8940000000000001</v>
      </c>
      <c r="H31" s="171">
        <f t="shared" si="10"/>
        <v>4.12</v>
      </c>
      <c r="I31" s="171">
        <f t="shared" si="10"/>
        <v>1.599</v>
      </c>
      <c r="J31" s="168">
        <f t="shared" si="10"/>
        <v>0.64834999999999998</v>
      </c>
      <c r="K31" s="171">
        <f t="shared" si="10"/>
        <v>0.53700000000000003</v>
      </c>
      <c r="L31" s="171">
        <f t="shared" si="10"/>
        <v>4.2889999999999997</v>
      </c>
      <c r="M31" s="145">
        <f t="shared" si="10"/>
        <v>23.66</v>
      </c>
      <c r="N31" s="202">
        <f t="shared" si="10"/>
        <v>101.39</v>
      </c>
      <c r="O31" s="202">
        <f t="shared" si="10"/>
        <v>131.345</v>
      </c>
      <c r="P31" s="202"/>
      <c r="Q31" s="202"/>
      <c r="R31" s="202"/>
      <c r="S31" s="202"/>
      <c r="T31" s="143">
        <f t="shared" ref="T31:U31" si="11">MEDIAN(T24:T28)</f>
        <v>19325</v>
      </c>
      <c r="U31" s="137">
        <f t="shared" si="11"/>
        <v>525.20000000000005</v>
      </c>
      <c r="V31" s="205"/>
      <c r="W31" s="205"/>
      <c r="X31" s="205"/>
      <c r="Y31" s="140"/>
      <c r="Z31" s="140"/>
    </row>
    <row r="32" spans="1:29">
      <c r="C32" s="12"/>
      <c r="D32" s="12"/>
      <c r="E32" s="12"/>
      <c r="F32" s="12"/>
      <c r="G32" s="23"/>
      <c r="H32" s="23"/>
      <c r="I32" s="23"/>
      <c r="L32" s="12"/>
      <c r="M32" s="12"/>
      <c r="N32" s="12"/>
      <c r="AC32"/>
    </row>
    <row r="33" spans="1:29" ht="15.75" thickBot="1">
      <c r="C33" s="12"/>
      <c r="D33" s="12"/>
      <c r="E33" s="12"/>
      <c r="F33" s="12"/>
      <c r="G33" s="12"/>
      <c r="H33" s="23"/>
      <c r="I33" s="23"/>
      <c r="J33" s="23"/>
      <c r="M33" s="12"/>
      <c r="N33" s="12"/>
      <c r="O33" s="12"/>
    </row>
    <row r="34" spans="1:29" ht="60" customHeight="1">
      <c r="A34" s="65" t="s">
        <v>79</v>
      </c>
      <c r="B34" s="41" t="s">
        <v>3</v>
      </c>
      <c r="C34" s="42" t="s">
        <v>55</v>
      </c>
      <c r="D34" s="43" t="s">
        <v>56</v>
      </c>
      <c r="E34" s="42" t="s">
        <v>114</v>
      </c>
      <c r="F34" s="42" t="s">
        <v>57</v>
      </c>
      <c r="G34" s="42" t="s">
        <v>58</v>
      </c>
      <c r="H34" s="42" t="s">
        <v>59</v>
      </c>
      <c r="I34" s="42" t="s">
        <v>60</v>
      </c>
      <c r="J34" s="42" t="s">
        <v>61</v>
      </c>
      <c r="K34" s="42" t="s">
        <v>37</v>
      </c>
      <c r="L34" s="42" t="s">
        <v>38</v>
      </c>
      <c r="M34" s="42" t="s">
        <v>40</v>
      </c>
      <c r="N34" s="42" t="s">
        <v>115</v>
      </c>
      <c r="O34" s="42" t="s">
        <v>50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>
      <c r="A35" s="27" t="s">
        <v>424</v>
      </c>
      <c r="B35" s="30">
        <v>23001736</v>
      </c>
      <c r="C35" s="31">
        <v>89.17</v>
      </c>
      <c r="D35" s="35">
        <v>14.23</v>
      </c>
      <c r="E35" s="37">
        <v>3.258</v>
      </c>
      <c r="F35" s="35">
        <v>6.66</v>
      </c>
      <c r="G35" s="37">
        <v>7.4210000000000003</v>
      </c>
      <c r="H35" s="54">
        <v>1.2430000000000001</v>
      </c>
      <c r="I35" s="54">
        <v>0.44679999999999997</v>
      </c>
      <c r="J35" s="54">
        <v>0.27489999999999998</v>
      </c>
      <c r="K35" s="35">
        <v>9.92</v>
      </c>
      <c r="L35" s="34">
        <v>87</v>
      </c>
      <c r="M35" s="35">
        <v>49.94</v>
      </c>
      <c r="N35" s="34">
        <v>326.7</v>
      </c>
      <c r="O35" s="38">
        <v>3919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>
      <c r="A36" s="27" t="s">
        <v>423</v>
      </c>
      <c r="B36" s="30">
        <v>23002190</v>
      </c>
      <c r="C36" s="31">
        <v>90.21</v>
      </c>
      <c r="D36" s="35">
        <v>17.28</v>
      </c>
      <c r="E36" s="37">
        <v>4.4489999999999998</v>
      </c>
      <c r="F36" s="35">
        <v>7.51</v>
      </c>
      <c r="G36" s="37">
        <v>15.18</v>
      </c>
      <c r="H36" s="54">
        <v>0.94589999999999996</v>
      </c>
      <c r="I36" s="54">
        <v>0.69330000000000003</v>
      </c>
      <c r="J36" s="54">
        <v>0.24249999999999999</v>
      </c>
      <c r="K36" s="35">
        <v>21.11</v>
      </c>
      <c r="L36" s="34">
        <v>132.6</v>
      </c>
      <c r="M36" s="35">
        <v>144.69999999999999</v>
      </c>
      <c r="N36" s="34">
        <v>295.39999999999998</v>
      </c>
      <c r="O36" s="38">
        <v>6251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>
      <c r="A37" s="55" t="s">
        <v>0</v>
      </c>
      <c r="B37" s="66"/>
      <c r="C37" s="46">
        <f>MIN(C35:C36)</f>
        <v>89.17</v>
      </c>
      <c r="D37" s="46">
        <f>MIN(D35:D36)</f>
        <v>14.23</v>
      </c>
      <c r="E37" s="138">
        <f>MIN(E35:E36)</f>
        <v>3.258</v>
      </c>
      <c r="F37" s="144">
        <f>MIN(F35:F36)</f>
        <v>6.66</v>
      </c>
      <c r="G37" s="169">
        <f>MIN(G35:G36)</f>
        <v>7.4210000000000003</v>
      </c>
      <c r="H37" s="166">
        <f>MIN(H35:H36)</f>
        <v>0.94589999999999996</v>
      </c>
      <c r="I37" s="166">
        <f>MIN(I35:I36)</f>
        <v>0.44679999999999997</v>
      </c>
      <c r="J37" s="166">
        <f>MIN(J35:J36)</f>
        <v>0.24249999999999999</v>
      </c>
      <c r="K37" s="144">
        <f>MIN(K35:K36)</f>
        <v>9.92</v>
      </c>
      <c r="L37" s="200">
        <f>MIN(L35:L36)</f>
        <v>87</v>
      </c>
      <c r="M37" s="144">
        <f>MIN(M35:M36)</f>
        <v>49.94</v>
      </c>
      <c r="N37" s="200">
        <f>MIN(N35:N36)</f>
        <v>295.39999999999998</v>
      </c>
      <c r="O37" s="227">
        <f>MIN(O35:O36)</f>
        <v>3919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>
      <c r="A38" s="57" t="s">
        <v>1</v>
      </c>
      <c r="B38" s="67"/>
      <c r="C38" s="49">
        <f>MAX(C35:C36)</f>
        <v>90.21</v>
      </c>
      <c r="D38" s="49">
        <f>MAX(D35:D36)</f>
        <v>17.28</v>
      </c>
      <c r="E38" s="139">
        <f>MAX(E35:E36)</f>
        <v>4.4489999999999998</v>
      </c>
      <c r="F38" s="151">
        <f>MAX(F35:F36)</f>
        <v>7.51</v>
      </c>
      <c r="G38" s="170">
        <f>MAX(G35:G36)</f>
        <v>15.18</v>
      </c>
      <c r="H38" s="167">
        <f>MAX(H35:H36)</f>
        <v>1.2430000000000001</v>
      </c>
      <c r="I38" s="167">
        <f>MAX(I35:I36)</f>
        <v>0.69330000000000003</v>
      </c>
      <c r="J38" s="167">
        <f>MAX(J35:J36)</f>
        <v>0.27489999999999998</v>
      </c>
      <c r="K38" s="151">
        <f>MAX(K35:K36)</f>
        <v>21.11</v>
      </c>
      <c r="L38" s="201">
        <f>MAX(L35:L36)</f>
        <v>132.6</v>
      </c>
      <c r="M38" s="151">
        <f>MAX(M35:M36)</f>
        <v>144.69999999999999</v>
      </c>
      <c r="N38" s="201">
        <f>MAX(N35:N36)</f>
        <v>326.7</v>
      </c>
      <c r="O38" s="228">
        <f>MAX(O35:O36)</f>
        <v>6251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5.75" thickBot="1">
      <c r="A39" s="59" t="s">
        <v>2</v>
      </c>
      <c r="B39" s="68"/>
      <c r="C39" s="52">
        <f>MEDIAN(C35:C36)</f>
        <v>89.69</v>
      </c>
      <c r="D39" s="52">
        <f>MEDIAN(D35:D36)</f>
        <v>15.755000000000001</v>
      </c>
      <c r="E39" s="140">
        <f>MEDIAN(E35:E36)</f>
        <v>3.8534999999999999</v>
      </c>
      <c r="F39" s="145">
        <f>MEDIAN(F35:F36)</f>
        <v>7.085</v>
      </c>
      <c r="G39" s="171">
        <f>MEDIAN(G35:G36)</f>
        <v>11.3005</v>
      </c>
      <c r="H39" s="168">
        <f>MEDIAN(H35:H36)</f>
        <v>1.0944500000000001</v>
      </c>
      <c r="I39" s="168">
        <f>MEDIAN(I35:I36)</f>
        <v>0.57004999999999995</v>
      </c>
      <c r="J39" s="168">
        <f>MEDIAN(J35:J36)</f>
        <v>0.25869999999999999</v>
      </c>
      <c r="K39" s="145">
        <f>MEDIAN(K35:K36)</f>
        <v>15.515000000000001</v>
      </c>
      <c r="L39" s="202">
        <f>MEDIAN(L35:L36)</f>
        <v>109.8</v>
      </c>
      <c r="M39" s="145">
        <f>MEDIAN(M35:M36)</f>
        <v>97.32</v>
      </c>
      <c r="N39" s="202">
        <f>MEDIAN(N35:N36)</f>
        <v>311.04999999999995</v>
      </c>
      <c r="O39" s="229">
        <f>MEDIAN(O35:O36)</f>
        <v>5085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>
      <c r="C40" s="12"/>
      <c r="D40" s="12"/>
      <c r="E40" s="12"/>
      <c r="F40" s="12"/>
      <c r="G40" s="12"/>
      <c r="H40" s="23"/>
      <c r="I40" s="23"/>
      <c r="J40" s="23"/>
      <c r="M40" s="12"/>
      <c r="N40" s="12"/>
      <c r="O40" s="12"/>
    </row>
    <row r="41" spans="1:29" ht="15.75" thickBot="1">
      <c r="C41" s="12"/>
      <c r="D41" s="12"/>
      <c r="E41" s="12"/>
      <c r="F41" s="12"/>
      <c r="G41" s="12"/>
      <c r="H41" s="23"/>
      <c r="I41" s="23"/>
      <c r="J41" s="23"/>
      <c r="M41" s="12"/>
      <c r="N41" s="12"/>
      <c r="O41" s="12"/>
    </row>
    <row r="42" spans="1:29" ht="60" customHeight="1">
      <c r="A42" s="65" t="s">
        <v>162</v>
      </c>
      <c r="B42" s="41" t="s">
        <v>3</v>
      </c>
      <c r="C42" s="42" t="s">
        <v>55</v>
      </c>
      <c r="D42" s="43" t="s">
        <v>56</v>
      </c>
      <c r="E42" s="42" t="s">
        <v>114</v>
      </c>
      <c r="F42" s="42" t="s">
        <v>57</v>
      </c>
      <c r="G42" s="42" t="s">
        <v>58</v>
      </c>
      <c r="H42" s="42" t="s">
        <v>364</v>
      </c>
      <c r="I42" s="43" t="s">
        <v>359</v>
      </c>
      <c r="J42" s="42" t="s">
        <v>59</v>
      </c>
      <c r="K42" s="42" t="s">
        <v>60</v>
      </c>
      <c r="L42" s="42" t="s">
        <v>163</v>
      </c>
      <c r="M42" s="42" t="s">
        <v>37</v>
      </c>
      <c r="N42" s="42" t="s">
        <v>38</v>
      </c>
      <c r="O42" s="42" t="s">
        <v>40</v>
      </c>
      <c r="P42" s="42" t="s">
        <v>159</v>
      </c>
      <c r="Q42" s="42" t="s">
        <v>366</v>
      </c>
      <c r="R42" s="42" t="s">
        <v>50</v>
      </c>
      <c r="S42" s="42" t="s">
        <v>160</v>
      </c>
      <c r="T42" s="42" t="s">
        <v>166</v>
      </c>
      <c r="Z42"/>
      <c r="AA42"/>
      <c r="AB42"/>
      <c r="AC42"/>
    </row>
    <row r="43" spans="1:29">
      <c r="A43" s="27" t="s">
        <v>428</v>
      </c>
      <c r="B43" s="30">
        <v>23002334</v>
      </c>
      <c r="C43" s="31">
        <v>93.06</v>
      </c>
      <c r="D43" s="35">
        <v>33.32</v>
      </c>
      <c r="E43" s="35">
        <v>6.8140000000000001</v>
      </c>
      <c r="F43" s="37">
        <v>6.4720000000000004</v>
      </c>
      <c r="G43" s="37">
        <v>12.55</v>
      </c>
      <c r="H43" s="29"/>
      <c r="I43" s="29"/>
      <c r="J43" s="54">
        <v>0.69950000000000001</v>
      </c>
      <c r="K43" s="37">
        <v>1.1020000000000001</v>
      </c>
      <c r="L43" s="35">
        <v>0.03</v>
      </c>
      <c r="M43" s="29"/>
      <c r="N43" s="29"/>
      <c r="O43" s="29"/>
      <c r="P43" s="29"/>
      <c r="Q43" s="29"/>
      <c r="R43" s="29"/>
      <c r="S43" s="29"/>
      <c r="T43" s="29"/>
      <c r="U43"/>
      <c r="V43"/>
      <c r="W43"/>
      <c r="X43"/>
      <c r="Y43"/>
      <c r="Z43"/>
      <c r="AA43"/>
      <c r="AB43"/>
      <c r="AC43"/>
    </row>
    <row r="44" spans="1:29">
      <c r="A44" s="27" t="s">
        <v>429</v>
      </c>
      <c r="B44" s="30">
        <v>23002033</v>
      </c>
      <c r="C44" s="31">
        <v>94.6</v>
      </c>
      <c r="D44" s="35"/>
      <c r="E44" s="35">
        <v>13.12</v>
      </c>
      <c r="F44" s="37"/>
      <c r="G44" s="37"/>
      <c r="H44" s="35">
        <v>21.17</v>
      </c>
      <c r="I44" s="35">
        <v>34.85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/>
      <c r="V44"/>
      <c r="W44"/>
      <c r="X44"/>
      <c r="Y44"/>
      <c r="Z44"/>
      <c r="AA44"/>
      <c r="AB44"/>
      <c r="AC44"/>
    </row>
    <row r="45" spans="1:29">
      <c r="A45" s="27" t="s">
        <v>429</v>
      </c>
      <c r="B45" s="30">
        <v>23002033</v>
      </c>
      <c r="C45" s="31">
        <v>94.64</v>
      </c>
      <c r="D45" s="35">
        <v>20.14</v>
      </c>
      <c r="E45" s="35">
        <v>23.56</v>
      </c>
      <c r="F45" s="37"/>
      <c r="G45" s="37">
        <v>7.5389999999999997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/>
      <c r="V45"/>
      <c r="W45"/>
      <c r="X45"/>
      <c r="Y45"/>
      <c r="Z45"/>
      <c r="AA45"/>
      <c r="AB45"/>
      <c r="AC45"/>
    </row>
    <row r="46" spans="1:29">
      <c r="A46" s="27" t="s">
        <v>427</v>
      </c>
      <c r="B46" s="30">
        <v>23002585</v>
      </c>
      <c r="C46" s="31">
        <v>93.5</v>
      </c>
      <c r="D46" s="35">
        <v>28.75</v>
      </c>
      <c r="E46" s="35">
        <v>8.7010000000000005</v>
      </c>
      <c r="F46" s="37">
        <v>8.0190000000000001</v>
      </c>
      <c r="G46" s="37">
        <v>3.2149999999999999</v>
      </c>
      <c r="H46" s="29"/>
      <c r="I46" s="29"/>
      <c r="J46" s="29"/>
      <c r="K46" s="29"/>
      <c r="L46" s="29"/>
      <c r="M46" s="34">
        <v>20.399999999999999</v>
      </c>
      <c r="N46" s="34">
        <v>176.7</v>
      </c>
      <c r="O46" s="35">
        <v>48.09</v>
      </c>
      <c r="P46" s="34">
        <v>308.10000000000002</v>
      </c>
      <c r="Q46" s="38">
        <v>1193</v>
      </c>
      <c r="R46" s="38">
        <v>10070</v>
      </c>
      <c r="S46" s="34">
        <v>117.4</v>
      </c>
      <c r="T46" s="34">
        <v>129.1</v>
      </c>
      <c r="U46"/>
      <c r="V46"/>
      <c r="W46"/>
      <c r="X46"/>
      <c r="Y46"/>
      <c r="Z46"/>
      <c r="AA46"/>
      <c r="AB46"/>
      <c r="AC46"/>
    </row>
    <row r="47" spans="1:29">
      <c r="A47" s="55" t="s">
        <v>0</v>
      </c>
      <c r="B47" s="66"/>
      <c r="C47" s="46">
        <f>MIN(C43:C46)</f>
        <v>93.06</v>
      </c>
      <c r="D47" s="46">
        <f>MIN(D43:D46)</f>
        <v>20.14</v>
      </c>
      <c r="E47" s="144">
        <f>MIN(E43:E46)</f>
        <v>6.8140000000000001</v>
      </c>
      <c r="F47" s="169">
        <f>MIN(F43:F46)</f>
        <v>6.4720000000000004</v>
      </c>
      <c r="G47" s="169">
        <f>MIN(G43:G46)</f>
        <v>3.2149999999999999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/>
      <c r="V47"/>
      <c r="W47"/>
      <c r="X47"/>
      <c r="Y47"/>
      <c r="Z47"/>
      <c r="AA47"/>
      <c r="AB47"/>
      <c r="AC47"/>
    </row>
    <row r="48" spans="1:29">
      <c r="A48" s="57" t="s">
        <v>1</v>
      </c>
      <c r="B48" s="67"/>
      <c r="C48" s="49">
        <f>MAX(C43:C46)</f>
        <v>94.64</v>
      </c>
      <c r="D48" s="49">
        <f>MAX(D43:D46)</f>
        <v>33.32</v>
      </c>
      <c r="E48" s="151">
        <f>MAX(E43:E46)</f>
        <v>23.56</v>
      </c>
      <c r="F48" s="170">
        <f>MAX(F43:F46)</f>
        <v>8.0190000000000001</v>
      </c>
      <c r="G48" s="170">
        <f>MAX(G43:G46)</f>
        <v>12.55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/>
      <c r="V48"/>
      <c r="W48"/>
      <c r="X48"/>
      <c r="Y48"/>
      <c r="Z48"/>
      <c r="AA48"/>
      <c r="AB48"/>
      <c r="AC48"/>
    </row>
    <row r="49" spans="1:29" ht="15.75" thickBot="1">
      <c r="A49" s="59" t="s">
        <v>2</v>
      </c>
      <c r="B49" s="68"/>
      <c r="C49" s="52">
        <f>MEDIAN(C43:C46)</f>
        <v>94.05</v>
      </c>
      <c r="D49" s="52">
        <f>MEDIAN(D43:D46)</f>
        <v>28.75</v>
      </c>
      <c r="E49" s="145">
        <f>MEDIAN(E43:E46)</f>
        <v>10.910499999999999</v>
      </c>
      <c r="F49" s="171">
        <f>MEDIAN(F43:F46)</f>
        <v>7.2454999999999998</v>
      </c>
      <c r="G49" s="171">
        <f>MEDIAN(G43:G46)</f>
        <v>7.5389999999999997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/>
      <c r="V49"/>
      <c r="W49"/>
      <c r="X49"/>
      <c r="Y49"/>
      <c r="Z49"/>
      <c r="AA49"/>
      <c r="AB49"/>
      <c r="AC49"/>
    </row>
    <row r="50" spans="1:29">
      <c r="C50" s="12"/>
      <c r="D50" s="12"/>
      <c r="E50" s="12"/>
      <c r="F50" s="12"/>
      <c r="G50" s="12"/>
      <c r="H50" s="23"/>
      <c r="I50" s="23"/>
      <c r="J50" s="23"/>
      <c r="M50" s="12"/>
      <c r="N50" s="12"/>
      <c r="O50" s="12"/>
    </row>
    <row r="51" spans="1:29" ht="15.75" thickBot="1">
      <c r="C51" s="12"/>
      <c r="D51" s="12"/>
      <c r="E51" s="12"/>
      <c r="F51" s="12"/>
      <c r="G51" s="12"/>
      <c r="H51" s="23"/>
      <c r="I51" s="23"/>
      <c r="J51" s="23"/>
      <c r="M51" s="12"/>
      <c r="N51" s="12"/>
      <c r="O51" s="12"/>
    </row>
    <row r="52" spans="1:29" ht="60" customHeight="1">
      <c r="A52" s="65" t="s">
        <v>7</v>
      </c>
      <c r="B52" s="41" t="s">
        <v>3</v>
      </c>
      <c r="C52" s="42" t="s">
        <v>39</v>
      </c>
      <c r="D52" s="42" t="s">
        <v>59</v>
      </c>
      <c r="E52" s="42" t="s">
        <v>60</v>
      </c>
      <c r="F52" s="42" t="s">
        <v>61</v>
      </c>
      <c r="G52" s="42" t="s">
        <v>37</v>
      </c>
      <c r="H52" s="42" t="s">
        <v>38</v>
      </c>
      <c r="I52" s="42" t="s">
        <v>40</v>
      </c>
      <c r="J52" s="42" t="s">
        <v>115</v>
      </c>
      <c r="K52" s="42" t="s">
        <v>41</v>
      </c>
      <c r="L52" s="42" t="s">
        <v>164</v>
      </c>
      <c r="M52" s="42" t="s">
        <v>50</v>
      </c>
      <c r="N52" s="42" t="s">
        <v>76</v>
      </c>
      <c r="O52" s="42" t="s">
        <v>166</v>
      </c>
      <c r="P52" s="42" t="s">
        <v>116</v>
      </c>
      <c r="Q52" s="42" t="s">
        <v>117</v>
      </c>
      <c r="R52" s="42" t="s">
        <v>378</v>
      </c>
      <c r="S52"/>
      <c r="T52"/>
      <c r="U52"/>
      <c r="V52"/>
      <c r="W52"/>
      <c r="X52"/>
      <c r="Y52"/>
      <c r="Z52"/>
      <c r="AA52"/>
      <c r="AB52"/>
      <c r="AC52"/>
    </row>
    <row r="53" spans="1:29">
      <c r="A53" s="179" t="s">
        <v>442</v>
      </c>
      <c r="B53" s="30">
        <v>23002064</v>
      </c>
      <c r="C53" s="31">
        <v>98.89</v>
      </c>
      <c r="D53" s="31">
        <v>21.95</v>
      </c>
      <c r="E53" s="32">
        <v>3.4529999999999998</v>
      </c>
      <c r="F53" s="32">
        <v>3.972</v>
      </c>
      <c r="G53" s="180">
        <v>437.7</v>
      </c>
      <c r="H53" s="38">
        <v>3454</v>
      </c>
      <c r="I53" s="230">
        <v>2684</v>
      </c>
      <c r="J53" s="230">
        <v>2095</v>
      </c>
      <c r="K53" s="34">
        <v>6.72</v>
      </c>
      <c r="L53" s="35">
        <v>32.39</v>
      </c>
      <c r="M53" s="38">
        <v>277900</v>
      </c>
      <c r="N53" s="230">
        <v>2160</v>
      </c>
      <c r="O53" s="38"/>
      <c r="P53" s="38">
        <v>153400</v>
      </c>
      <c r="Q53" s="230">
        <v>2598</v>
      </c>
      <c r="R53" s="38"/>
      <c r="S53"/>
      <c r="T53"/>
      <c r="U53"/>
      <c r="V53"/>
      <c r="W53"/>
      <c r="X53"/>
      <c r="Y53"/>
      <c r="Z53"/>
      <c r="AA53"/>
      <c r="AB53"/>
      <c r="AC53"/>
    </row>
    <row r="54" spans="1:29">
      <c r="A54" s="179" t="s">
        <v>443</v>
      </c>
      <c r="B54" s="30">
        <v>23002033</v>
      </c>
      <c r="C54" s="31">
        <v>98.93</v>
      </c>
      <c r="D54" s="30"/>
      <c r="E54" s="30"/>
      <c r="F54" s="53"/>
      <c r="G54" s="180">
        <v>6761</v>
      </c>
      <c r="H54" s="230">
        <v>36660</v>
      </c>
      <c r="I54" s="230">
        <v>24190</v>
      </c>
      <c r="J54" s="38"/>
      <c r="K54" s="34">
        <v>273.39999999999998</v>
      </c>
      <c r="L54" s="35">
        <v>577.6</v>
      </c>
      <c r="M54" s="38">
        <v>6615000</v>
      </c>
      <c r="N54" s="38">
        <v>22300</v>
      </c>
      <c r="O54" s="38">
        <v>24530</v>
      </c>
      <c r="P54" s="38"/>
      <c r="Q54" s="38"/>
      <c r="R54" s="35">
        <v>79.44</v>
      </c>
      <c r="S54"/>
      <c r="T54"/>
      <c r="U54"/>
      <c r="V54"/>
      <c r="W54"/>
      <c r="X54"/>
      <c r="Y54"/>
      <c r="Z54"/>
      <c r="AA54"/>
      <c r="AB54"/>
      <c r="AC54"/>
    </row>
    <row r="55" spans="1:29">
      <c r="A55" s="55" t="s">
        <v>0</v>
      </c>
      <c r="B55" s="66"/>
      <c r="C55" s="46">
        <f>MIN(C53:C54)</f>
        <v>98.89</v>
      </c>
      <c r="D55" s="46"/>
      <c r="E55" s="46"/>
      <c r="F55" s="46"/>
      <c r="G55" s="200">
        <f>MIN(G53:G54)</f>
        <v>437.7</v>
      </c>
      <c r="H55" s="142">
        <f>MIN(H53:H54)</f>
        <v>3454</v>
      </c>
      <c r="I55" s="142">
        <f>MIN(I53:I54)</f>
        <v>2684</v>
      </c>
      <c r="J55" s="142"/>
      <c r="K55" s="200">
        <f>MIN(K53:K54)</f>
        <v>6.72</v>
      </c>
      <c r="L55" s="46">
        <f>MIN(L53:L54)</f>
        <v>32.39</v>
      </c>
      <c r="M55" s="142">
        <f>MIN(M53:M54)</f>
        <v>277900</v>
      </c>
      <c r="N55" s="142">
        <f>MIN(N53:N54)</f>
        <v>2160</v>
      </c>
      <c r="O55" s="142"/>
      <c r="P55" s="142"/>
      <c r="Q55" s="142"/>
      <c r="R55" s="142"/>
      <c r="S55"/>
      <c r="T55"/>
      <c r="U55"/>
      <c r="V55"/>
      <c r="W55"/>
      <c r="X55"/>
      <c r="Y55"/>
      <c r="Z55"/>
      <c r="AA55"/>
      <c r="AB55"/>
      <c r="AC55"/>
    </row>
    <row r="56" spans="1:29">
      <c r="A56" s="57" t="s">
        <v>1</v>
      </c>
      <c r="B56" s="67"/>
      <c r="C56" s="49">
        <f>MAX(C53:C54)</f>
        <v>98.93</v>
      </c>
      <c r="D56" s="49"/>
      <c r="E56" s="49"/>
      <c r="F56" s="49"/>
      <c r="G56" s="201">
        <f>MAX(G53:G54)</f>
        <v>6761</v>
      </c>
      <c r="H56" s="136">
        <f>MAX(H53:H54)</f>
        <v>36660</v>
      </c>
      <c r="I56" s="136">
        <f>MAX(I53:I54)</f>
        <v>24190</v>
      </c>
      <c r="J56" s="136"/>
      <c r="K56" s="201">
        <f>MAX(K53:K54)</f>
        <v>273.39999999999998</v>
      </c>
      <c r="L56" s="49">
        <f>MAX(L53:L54)</f>
        <v>577.6</v>
      </c>
      <c r="M56" s="136">
        <f>MAX(M53:M54)</f>
        <v>6615000</v>
      </c>
      <c r="N56" s="136">
        <f>MAX(N53:N54)</f>
        <v>22300</v>
      </c>
      <c r="O56" s="136"/>
      <c r="P56" s="136"/>
      <c r="Q56" s="136"/>
      <c r="R56" s="136"/>
      <c r="S56"/>
      <c r="T56"/>
      <c r="U56"/>
      <c r="V56"/>
      <c r="W56"/>
      <c r="X56"/>
      <c r="Y56"/>
      <c r="Z56"/>
      <c r="AA56"/>
      <c r="AB56"/>
      <c r="AC56"/>
    </row>
    <row r="57" spans="1:29" ht="15.75" thickBot="1">
      <c r="A57" s="59" t="s">
        <v>2</v>
      </c>
      <c r="B57" s="68"/>
      <c r="C57" s="52">
        <f>MEDIAN(C53:C54)</f>
        <v>98.91</v>
      </c>
      <c r="D57" s="52"/>
      <c r="E57" s="52"/>
      <c r="F57" s="52"/>
      <c r="G57" s="202">
        <f>MEDIAN(G53:G54)</f>
        <v>3599.35</v>
      </c>
      <c r="H57" s="143">
        <f>MEDIAN(H53:H54)</f>
        <v>20057</v>
      </c>
      <c r="I57" s="143">
        <f>MEDIAN(I53:I54)</f>
        <v>13437</v>
      </c>
      <c r="J57" s="143"/>
      <c r="K57" s="202">
        <f>MEDIAN(K53:K54)</f>
        <v>140.05999999999997</v>
      </c>
      <c r="L57" s="52">
        <f>MEDIAN(L53:L54)</f>
        <v>304.995</v>
      </c>
      <c r="M57" s="143">
        <f>MEDIAN(M53:M54)</f>
        <v>3446450</v>
      </c>
      <c r="N57" s="143">
        <f>MEDIAN(N53:N54)</f>
        <v>12230</v>
      </c>
      <c r="O57" s="143"/>
      <c r="P57" s="143"/>
      <c r="Q57" s="143"/>
      <c r="R57" s="143"/>
      <c r="S57"/>
      <c r="T57"/>
      <c r="U57"/>
      <c r="V57"/>
      <c r="W57"/>
      <c r="X57"/>
      <c r="Y57"/>
      <c r="Z57"/>
      <c r="AA57"/>
      <c r="AB57"/>
      <c r="AC57"/>
    </row>
    <row r="58" spans="1:29">
      <c r="C58" s="12"/>
      <c r="D58" s="12"/>
      <c r="E58" s="12"/>
      <c r="F58" s="12"/>
      <c r="G58" s="23"/>
      <c r="H58" s="23"/>
      <c r="I58" s="23"/>
      <c r="L58" s="12"/>
      <c r="M58" s="12"/>
      <c r="U58"/>
      <c r="V58"/>
      <c r="W58"/>
      <c r="X58"/>
      <c r="Y58"/>
      <c r="Z58"/>
      <c r="AA58"/>
      <c r="AB58"/>
      <c r="AC58"/>
    </row>
    <row r="59" spans="1:29" ht="15.75" thickBot="1">
      <c r="C59" s="12"/>
      <c r="D59" s="12"/>
      <c r="E59" s="12"/>
      <c r="F59" s="12"/>
      <c r="G59" s="23"/>
      <c r="H59" s="23"/>
      <c r="K59" s="12"/>
      <c r="L59" s="12"/>
      <c r="AA59"/>
      <c r="AB59"/>
      <c r="AC59"/>
    </row>
    <row r="60" spans="1:29" ht="60" customHeight="1">
      <c r="A60" s="65" t="s">
        <v>75</v>
      </c>
      <c r="B60" s="41" t="s">
        <v>3</v>
      </c>
      <c r="C60" s="42" t="s">
        <v>55</v>
      </c>
      <c r="D60" s="43" t="s">
        <v>56</v>
      </c>
      <c r="E60" s="42" t="s">
        <v>114</v>
      </c>
      <c r="F60" s="42" t="s">
        <v>58</v>
      </c>
      <c r="G60" s="42" t="s">
        <v>59</v>
      </c>
      <c r="H60" s="42" t="s">
        <v>37</v>
      </c>
      <c r="I60" s="42" t="s">
        <v>140</v>
      </c>
      <c r="J60" s="42" t="s">
        <v>51</v>
      </c>
      <c r="K60" s="42" t="s">
        <v>52</v>
      </c>
      <c r="L60" s="42" t="s">
        <v>53</v>
      </c>
      <c r="M60" s="42" t="s">
        <v>54</v>
      </c>
      <c r="N60" s="42" t="s">
        <v>165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>
      <c r="A61" s="179" t="s">
        <v>27</v>
      </c>
      <c r="B61" s="30">
        <v>23002133</v>
      </c>
      <c r="C61" s="31">
        <v>95.16</v>
      </c>
      <c r="D61" s="31">
        <v>67.53</v>
      </c>
      <c r="E61" s="208">
        <v>9.5820000000000007</v>
      </c>
      <c r="F61" s="35" t="s">
        <v>452</v>
      </c>
      <c r="G61" s="54"/>
      <c r="H61" s="29"/>
      <c r="I61" s="54">
        <v>0.43340000000000001</v>
      </c>
      <c r="J61" s="54"/>
      <c r="K61" s="54"/>
      <c r="L61" s="38"/>
      <c r="M61" s="72"/>
      <c r="N61" s="3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>
      <c r="A62" s="27" t="s">
        <v>449</v>
      </c>
      <c r="B62" s="30">
        <v>23002583</v>
      </c>
      <c r="C62" s="31">
        <v>88.87</v>
      </c>
      <c r="D62" s="31">
        <v>32.5</v>
      </c>
      <c r="E62" s="37">
        <v>4.8209999999999997</v>
      </c>
      <c r="F62" s="35">
        <v>10.199999999999999</v>
      </c>
      <c r="G62" s="54"/>
      <c r="H62" s="29"/>
      <c r="I62" s="37"/>
      <c r="J62" s="38"/>
      <c r="K62" s="36"/>
      <c r="L62" s="38"/>
      <c r="M62" s="38"/>
      <c r="N62" s="3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>
      <c r="A63" s="27" t="s">
        <v>449</v>
      </c>
      <c r="B63" s="30">
        <v>23002368</v>
      </c>
      <c r="C63" s="31">
        <v>90.3</v>
      </c>
      <c r="D63" s="31">
        <v>32.950000000000003</v>
      </c>
      <c r="E63" s="37">
        <v>4.468</v>
      </c>
      <c r="F63" s="35">
        <v>11.76</v>
      </c>
      <c r="G63" s="54"/>
      <c r="H63" s="29"/>
      <c r="I63" s="37"/>
      <c r="J63" s="38"/>
      <c r="K63" s="36"/>
      <c r="L63" s="38"/>
      <c r="M63" s="38"/>
      <c r="N63" s="3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>
      <c r="A64" s="27" t="s">
        <v>447</v>
      </c>
      <c r="B64" s="30">
        <v>23002632</v>
      </c>
      <c r="C64" s="31">
        <v>93.03</v>
      </c>
      <c r="D64" s="31">
        <v>33.9</v>
      </c>
      <c r="E64" s="37">
        <v>21.33</v>
      </c>
      <c r="F64" s="35"/>
      <c r="G64" s="54"/>
      <c r="H64" s="29"/>
      <c r="I64" s="37"/>
      <c r="J64" s="38"/>
      <c r="K64" s="36"/>
      <c r="L64" s="38"/>
      <c r="M64" s="38"/>
      <c r="N64" s="3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>
      <c r="A65" s="27" t="s">
        <v>448</v>
      </c>
      <c r="B65" s="30">
        <v>23002632</v>
      </c>
      <c r="C65" s="31">
        <v>91.85</v>
      </c>
      <c r="D65" s="31">
        <v>40.6</v>
      </c>
      <c r="E65" s="37">
        <v>9.6969999999999992</v>
      </c>
      <c r="F65" s="35">
        <v>5.8739999999999997</v>
      </c>
      <c r="G65" s="54"/>
      <c r="H65" s="29"/>
      <c r="I65" s="37"/>
      <c r="J65" s="38"/>
      <c r="K65" s="36"/>
      <c r="L65" s="38"/>
      <c r="M65" s="38"/>
      <c r="N65" s="3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>
      <c r="A66" s="27" t="s">
        <v>446</v>
      </c>
      <c r="B66" s="30">
        <v>23002592</v>
      </c>
      <c r="C66" s="31">
        <v>88.33</v>
      </c>
      <c r="D66" s="31">
        <v>41.7</v>
      </c>
      <c r="E66" s="37">
        <v>2.472</v>
      </c>
      <c r="F66" s="35">
        <v>5.8920000000000003</v>
      </c>
      <c r="G66" s="54"/>
      <c r="H66" s="29"/>
      <c r="I66" s="37"/>
      <c r="J66" s="38"/>
      <c r="K66" s="36"/>
      <c r="L66" s="38"/>
      <c r="M66" s="38"/>
      <c r="N66" s="3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>
      <c r="A67" s="27" t="s">
        <v>453</v>
      </c>
      <c r="B67" s="30">
        <v>23001703</v>
      </c>
      <c r="C67" s="31">
        <v>89.75</v>
      </c>
      <c r="D67" s="31"/>
      <c r="E67" s="37"/>
      <c r="F67" s="35"/>
      <c r="G67" s="54"/>
      <c r="H67" s="35">
        <v>15.53</v>
      </c>
      <c r="I67" s="37"/>
      <c r="J67" s="54">
        <v>0.99509999999999998</v>
      </c>
      <c r="K67" s="54">
        <v>0.19789999999999999</v>
      </c>
      <c r="L67" s="61">
        <v>3.0709999999999999E-3</v>
      </c>
      <c r="M67" s="72">
        <v>2.665E-2</v>
      </c>
      <c r="N67" s="37">
        <v>2.7389999999999999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>
      <c r="A68" s="27" t="s">
        <v>450</v>
      </c>
      <c r="B68" s="30">
        <v>23002330</v>
      </c>
      <c r="C68" s="31">
        <v>99.9</v>
      </c>
      <c r="D68" s="31"/>
      <c r="E68" s="37"/>
      <c r="F68" s="35"/>
      <c r="G68" s="35">
        <v>37.08</v>
      </c>
      <c r="H68" s="29"/>
      <c r="I68" s="37"/>
      <c r="J68" s="54">
        <v>0.73370000000000002</v>
      </c>
      <c r="K68" s="54">
        <v>0.1148</v>
      </c>
      <c r="L68" s="29" t="s">
        <v>451</v>
      </c>
      <c r="M68" s="72">
        <v>0.62490000000000001</v>
      </c>
      <c r="N68" s="3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>
      <c r="A69" s="179" t="s">
        <v>445</v>
      </c>
      <c r="B69" s="30">
        <v>23002592</v>
      </c>
      <c r="C69" s="31">
        <v>90.42</v>
      </c>
      <c r="D69" s="178">
        <v>13.63</v>
      </c>
      <c r="E69" s="35"/>
      <c r="F69" s="176">
        <v>26.01</v>
      </c>
      <c r="G69" s="54"/>
      <c r="H69" s="29"/>
      <c r="I69" s="37"/>
      <c r="J69" s="38"/>
      <c r="K69" s="36"/>
      <c r="L69" s="38"/>
      <c r="M69" s="38"/>
      <c r="N69" s="3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>
      <c r="A70" s="179" t="s">
        <v>445</v>
      </c>
      <c r="B70" s="30">
        <v>23002618</v>
      </c>
      <c r="C70" s="31">
        <v>88.7</v>
      </c>
      <c r="D70" s="178">
        <v>12.92</v>
      </c>
      <c r="E70" s="35"/>
      <c r="F70" s="176">
        <v>31.5</v>
      </c>
      <c r="G70" s="54"/>
      <c r="H70" s="29"/>
      <c r="I70" s="37"/>
      <c r="J70" s="38"/>
      <c r="K70" s="36"/>
      <c r="L70" s="38"/>
      <c r="M70" s="38"/>
      <c r="N70" s="3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>
      <c r="A71" s="55" t="s">
        <v>0</v>
      </c>
      <c r="B71" s="66"/>
      <c r="C71" s="46">
        <f>MIN(C61:C70)</f>
        <v>88.33</v>
      </c>
      <c r="D71" s="46">
        <f>MIN(D61:D70)</f>
        <v>12.92</v>
      </c>
      <c r="E71" s="169">
        <f>MIN(E61:E70)</f>
        <v>2.472</v>
      </c>
      <c r="F71" s="144">
        <f>MIN(F61:F70)</f>
        <v>5.8739999999999997</v>
      </c>
      <c r="G71" s="46"/>
      <c r="H71" s="46"/>
      <c r="I71" s="46"/>
      <c r="J71" s="166">
        <f>MIN(J61:J70)</f>
        <v>0.73370000000000002</v>
      </c>
      <c r="K71" s="166">
        <f>MIN(K61:K70)</f>
        <v>0.1148</v>
      </c>
      <c r="L71" s="46"/>
      <c r="M71" s="224">
        <f>MIN(M61:M70)</f>
        <v>2.665E-2</v>
      </c>
      <c r="N71" s="4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>
      <c r="A72" s="57" t="s">
        <v>1</v>
      </c>
      <c r="B72" s="67"/>
      <c r="C72" s="49">
        <f>MAX(C61:C70)</f>
        <v>99.9</v>
      </c>
      <c r="D72" s="49">
        <f>MAX(D61:D70)</f>
        <v>67.53</v>
      </c>
      <c r="E72" s="170">
        <f>MAX(E61:E70)</f>
        <v>21.33</v>
      </c>
      <c r="F72" s="151">
        <f>MAX(F61:F70)</f>
        <v>31.5</v>
      </c>
      <c r="G72" s="49"/>
      <c r="H72" s="49"/>
      <c r="I72" s="49"/>
      <c r="J72" s="167">
        <f>MAX(J61:J70)</f>
        <v>0.99509999999999998</v>
      </c>
      <c r="K72" s="167">
        <f>MAX(K61:K70)</f>
        <v>0.19789999999999999</v>
      </c>
      <c r="L72" s="49"/>
      <c r="M72" s="225">
        <f>MAX(M61:M70)</f>
        <v>0.62490000000000001</v>
      </c>
      <c r="N72" s="49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5.75" thickBot="1">
      <c r="A73" s="59" t="s">
        <v>2</v>
      </c>
      <c r="B73" s="68"/>
      <c r="C73" s="52">
        <f>MEDIAN(C61:C70)</f>
        <v>90.36</v>
      </c>
      <c r="D73" s="52">
        <f>MEDIAN(D61:D70)</f>
        <v>33.424999999999997</v>
      </c>
      <c r="E73" s="171">
        <f>MEDIAN(E61:E70)</f>
        <v>7.2015000000000002</v>
      </c>
      <c r="F73" s="145">
        <f>MEDIAN(F61:F70)</f>
        <v>10.98</v>
      </c>
      <c r="G73" s="52"/>
      <c r="H73" s="52"/>
      <c r="I73" s="52"/>
      <c r="J73" s="168">
        <f>MEDIAN(J61:J70)</f>
        <v>0.86440000000000006</v>
      </c>
      <c r="K73" s="168">
        <f>MEDIAN(K61:K70)</f>
        <v>0.15634999999999999</v>
      </c>
      <c r="L73" s="52"/>
      <c r="M73" s="226">
        <f>MEDIAN(M61:M70)</f>
        <v>0.32577500000000004</v>
      </c>
      <c r="N73" s="52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5" spans="1:29">
      <c r="A75" s="13" t="s">
        <v>33</v>
      </c>
    </row>
    <row r="76" spans="1:29">
      <c r="A76" t="s">
        <v>34</v>
      </c>
    </row>
  </sheetData>
  <sheetProtection algorithmName="SHA-512" hashValue="M+De/zWsxXJuMKkcwqxqPFLiBBNJiRafsLnNMP6hIiMU9IPnl8TKfmoszQHNtqSIBj00Djd3oiyC34VJ/kxR1Q==" saltValue="Rbq8RGqjZILz8KOjE8agkQ==" spinCount="100000" sheet="1" objects="1" scenarios="1"/>
  <sortState xmlns:xlrd2="http://schemas.microsoft.com/office/spreadsheetml/2017/richdata2" ref="A61:AN70">
    <sortCondition ref="A61:A70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F83"/>
  <sheetViews>
    <sheetView showGridLines="0" zoomScale="80" zoomScaleNormal="80" workbookViewId="0">
      <selection activeCell="D73" sqref="D73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40" width="15.7109375" customWidth="1"/>
  </cols>
  <sheetData>
    <row r="1" spans="1:64" ht="120" customHeight="1">
      <c r="A1" s="14"/>
      <c r="B1" s="157" t="s">
        <v>369</v>
      </c>
      <c r="C1" s="157"/>
      <c r="D1" s="15"/>
      <c r="E1" s="15"/>
      <c r="F1" s="15"/>
      <c r="G1" s="15"/>
      <c r="H1" s="15"/>
      <c r="I1" s="15"/>
      <c r="J1" s="15"/>
      <c r="K1" s="15"/>
      <c r="L1" s="15"/>
    </row>
    <row r="2" spans="1:64">
      <c r="A2" s="165" t="s">
        <v>30</v>
      </c>
      <c r="BL2"/>
    </row>
    <row r="3" spans="1:64" ht="15.75" thickBot="1">
      <c r="BL3"/>
    </row>
    <row r="4" spans="1:64" s="3" customFormat="1" ht="60" customHeight="1">
      <c r="A4" s="40" t="s">
        <v>6</v>
      </c>
      <c r="B4" s="41" t="s">
        <v>3</v>
      </c>
      <c r="C4" s="42" t="s">
        <v>39</v>
      </c>
      <c r="D4" s="43" t="s">
        <v>56</v>
      </c>
      <c r="E4" s="42" t="s">
        <v>80</v>
      </c>
      <c r="F4" s="42" t="s">
        <v>57</v>
      </c>
      <c r="G4" s="42" t="s">
        <v>58</v>
      </c>
      <c r="H4" s="42" t="s">
        <v>37</v>
      </c>
      <c r="I4" s="42" t="s">
        <v>38</v>
      </c>
      <c r="J4" s="42" t="s">
        <v>40</v>
      </c>
      <c r="K4" s="42" t="s">
        <v>115</v>
      </c>
      <c r="L4" s="42" t="s">
        <v>41</v>
      </c>
      <c r="M4" s="42" t="s">
        <v>164</v>
      </c>
      <c r="N4" s="42" t="s">
        <v>50</v>
      </c>
      <c r="O4" s="42" t="s">
        <v>116</v>
      </c>
      <c r="P4" s="42" t="s">
        <v>118</v>
      </c>
      <c r="Q4" s="42" t="s">
        <v>119</v>
      </c>
      <c r="R4" s="42" t="s">
        <v>42</v>
      </c>
      <c r="S4" s="42" t="s">
        <v>43</v>
      </c>
      <c r="T4" s="42" t="s">
        <v>44</v>
      </c>
      <c r="U4" s="42" t="s">
        <v>45</v>
      </c>
      <c r="V4" s="42" t="s">
        <v>46</v>
      </c>
      <c r="W4" s="42" t="s">
        <v>47</v>
      </c>
      <c r="X4" s="42" t="s">
        <v>48</v>
      </c>
      <c r="Y4" s="42" t="s">
        <v>49</v>
      </c>
      <c r="Z4" s="42" t="s">
        <v>161</v>
      </c>
    </row>
    <row r="5" spans="1:64">
      <c r="A5" s="27" t="s">
        <v>383</v>
      </c>
      <c r="B5" s="30">
        <v>23002132</v>
      </c>
      <c r="C5" s="35">
        <v>93.09</v>
      </c>
      <c r="D5" s="36"/>
      <c r="E5" s="181"/>
      <c r="F5" s="181"/>
      <c r="G5" s="181"/>
      <c r="H5" s="184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91"/>
      <c r="Y5" s="181"/>
      <c r="Z5" s="199">
        <v>135.19999999999999</v>
      </c>
      <c r="AA5" s="1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371</v>
      </c>
      <c r="B6" s="30">
        <v>23002447</v>
      </c>
      <c r="C6" s="35">
        <v>89.37</v>
      </c>
      <c r="D6" s="36"/>
      <c r="E6" s="181"/>
      <c r="F6" s="181"/>
      <c r="G6" s="181"/>
      <c r="H6" s="184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99">
        <v>44.84</v>
      </c>
      <c r="AA6" s="1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371</v>
      </c>
      <c r="B7" s="30">
        <v>23002527</v>
      </c>
      <c r="C7" s="35">
        <v>88.64</v>
      </c>
      <c r="D7" s="36"/>
      <c r="E7" s="181"/>
      <c r="F7" s="181"/>
      <c r="G7" s="181"/>
      <c r="H7" s="184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99">
        <v>27.71</v>
      </c>
      <c r="AA7" s="1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7" t="s">
        <v>371</v>
      </c>
      <c r="B8" s="30">
        <v>23002243</v>
      </c>
      <c r="C8" s="35">
        <v>88.78</v>
      </c>
      <c r="D8" s="36"/>
      <c r="E8" s="181"/>
      <c r="F8" s="181"/>
      <c r="G8" s="181"/>
      <c r="H8" s="184"/>
      <c r="I8" s="181"/>
      <c r="J8" s="181"/>
      <c r="K8" s="181"/>
      <c r="L8" s="181"/>
      <c r="M8" s="181"/>
      <c r="N8" s="181"/>
      <c r="O8" s="181"/>
      <c r="P8" s="181" t="s">
        <v>379</v>
      </c>
      <c r="Q8" s="181" t="s">
        <v>380</v>
      </c>
      <c r="R8" s="181" t="s">
        <v>376</v>
      </c>
      <c r="S8" s="181" t="s">
        <v>381</v>
      </c>
      <c r="T8" s="190">
        <v>1.327</v>
      </c>
      <c r="U8" s="191">
        <v>7.51E-2</v>
      </c>
      <c r="V8" s="181" t="s">
        <v>376</v>
      </c>
      <c r="W8" s="181" t="s">
        <v>376</v>
      </c>
      <c r="X8" s="191" t="s">
        <v>382</v>
      </c>
      <c r="Y8" s="181" t="s">
        <v>381</v>
      </c>
      <c r="Z8" s="199"/>
      <c r="AA8" s="1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371</v>
      </c>
      <c r="B9" s="30">
        <v>23002160</v>
      </c>
      <c r="C9" s="35">
        <v>88.36</v>
      </c>
      <c r="D9" s="36"/>
      <c r="E9" s="181"/>
      <c r="F9" s="181"/>
      <c r="G9" s="181"/>
      <c r="H9" s="184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91"/>
      <c r="Y9" s="181"/>
      <c r="Z9" s="199">
        <v>44.37</v>
      </c>
      <c r="AA9" s="1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7" t="s">
        <v>372</v>
      </c>
      <c r="B10" s="30">
        <v>23002491</v>
      </c>
      <c r="C10" s="35">
        <v>88.83</v>
      </c>
      <c r="D10" s="29"/>
      <c r="E10" s="181"/>
      <c r="F10" s="181"/>
      <c r="G10" s="181"/>
      <c r="H10" s="184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91"/>
      <c r="Y10" s="181"/>
      <c r="Z10" s="199">
        <v>37.25</v>
      </c>
      <c r="AA10" s="1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372</v>
      </c>
      <c r="B11" s="30">
        <v>23002243</v>
      </c>
      <c r="C11" s="35">
        <v>87.08</v>
      </c>
      <c r="D11" s="35">
        <v>17.739999999999998</v>
      </c>
      <c r="E11" s="183">
        <v>4.8609999999999998</v>
      </c>
      <c r="F11" s="183">
        <v>4.3550000000000004</v>
      </c>
      <c r="G11" s="182">
        <v>3.2309999999999999</v>
      </c>
      <c r="H11" s="184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91"/>
      <c r="Y11" s="181"/>
      <c r="Z11" s="199">
        <v>18.149999999999999</v>
      </c>
      <c r="AA11" s="1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372</v>
      </c>
      <c r="B12" s="30">
        <v>23002190</v>
      </c>
      <c r="C12" s="35">
        <v>88.91</v>
      </c>
      <c r="D12" s="36"/>
      <c r="E12" s="181"/>
      <c r="F12" s="181"/>
      <c r="G12" s="181"/>
      <c r="H12" s="184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91"/>
      <c r="Y12" s="181"/>
      <c r="Z12" s="199">
        <v>21.15</v>
      </c>
      <c r="AA12" s="1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372</v>
      </c>
      <c r="B13" s="30">
        <v>23001897</v>
      </c>
      <c r="C13" s="35">
        <v>89.6</v>
      </c>
      <c r="D13" s="34"/>
      <c r="E13" s="181"/>
      <c r="F13" s="181"/>
      <c r="G13" s="181"/>
      <c r="H13" s="185">
        <v>110.8</v>
      </c>
      <c r="I13" s="186">
        <v>136.9</v>
      </c>
      <c r="J13" s="186">
        <v>110.2</v>
      </c>
      <c r="K13" s="186">
        <v>259.39999999999998</v>
      </c>
      <c r="L13" s="191">
        <v>0.3674</v>
      </c>
      <c r="M13" s="191">
        <v>1.5</v>
      </c>
      <c r="N13" s="195">
        <v>8982</v>
      </c>
      <c r="O13" s="186">
        <v>842.5</v>
      </c>
      <c r="P13" s="181"/>
      <c r="Q13" s="181"/>
      <c r="R13" s="181"/>
      <c r="S13" s="181"/>
      <c r="T13" s="181"/>
      <c r="U13" s="181"/>
      <c r="V13" s="181"/>
      <c r="W13" s="181"/>
      <c r="X13" s="191"/>
      <c r="Y13" s="181"/>
      <c r="Z13" s="199"/>
      <c r="AA13" s="14"/>
      <c r="AB13" s="14"/>
      <c r="AC13" s="14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7" t="s">
        <v>372</v>
      </c>
      <c r="B14" s="30">
        <v>23001897</v>
      </c>
      <c r="C14" s="35">
        <v>88.9</v>
      </c>
      <c r="D14" s="29"/>
      <c r="E14" s="181"/>
      <c r="F14" s="181"/>
      <c r="G14" s="181"/>
      <c r="H14" s="185"/>
      <c r="I14" s="186"/>
      <c r="J14" s="186"/>
      <c r="K14" s="186"/>
      <c r="L14" s="191"/>
      <c r="M14" s="191"/>
      <c r="N14" s="195"/>
      <c r="O14" s="186"/>
      <c r="P14" s="181"/>
      <c r="Q14" s="181"/>
      <c r="R14" s="181"/>
      <c r="S14" s="181"/>
      <c r="T14" s="181"/>
      <c r="U14" s="181"/>
      <c r="V14" s="181"/>
      <c r="W14" s="181"/>
      <c r="X14" s="191"/>
      <c r="Y14" s="181"/>
      <c r="Z14" s="199">
        <v>45.7</v>
      </c>
      <c r="AA14" s="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7" t="s">
        <v>372</v>
      </c>
      <c r="B15" s="30">
        <v>23001823</v>
      </c>
      <c r="C15" s="35">
        <v>89.23</v>
      </c>
      <c r="D15" s="34"/>
      <c r="E15" s="181"/>
      <c r="F15" s="181"/>
      <c r="G15" s="181"/>
      <c r="H15" s="185">
        <v>88.93</v>
      </c>
      <c r="I15" s="186">
        <v>126.4</v>
      </c>
      <c r="J15" s="186">
        <v>97.33</v>
      </c>
      <c r="K15" s="186">
        <v>298</v>
      </c>
      <c r="L15" s="191">
        <v>0.35320000000000001</v>
      </c>
      <c r="M15" s="191">
        <v>0.75439999999999996</v>
      </c>
      <c r="N15" s="195">
        <v>13680</v>
      </c>
      <c r="O15" s="186">
        <v>1621</v>
      </c>
      <c r="P15" s="181"/>
      <c r="Q15" s="181"/>
      <c r="R15" s="181"/>
      <c r="S15" s="181"/>
      <c r="T15" s="181"/>
      <c r="U15" s="181"/>
      <c r="V15" s="181"/>
      <c r="W15" s="181"/>
      <c r="X15" s="191"/>
      <c r="Y15" s="181"/>
      <c r="Z15" s="199"/>
      <c r="AA15" s="14"/>
      <c r="AB15" s="14"/>
      <c r="AC15" s="14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7" t="s">
        <v>372</v>
      </c>
      <c r="B16" s="30">
        <v>23001823</v>
      </c>
      <c r="C16" s="35">
        <v>88.42</v>
      </c>
      <c r="D16" s="29"/>
      <c r="E16" s="181"/>
      <c r="F16" s="181"/>
      <c r="G16" s="181"/>
      <c r="H16" s="184"/>
      <c r="I16" s="186"/>
      <c r="J16" s="186"/>
      <c r="K16" s="186"/>
      <c r="L16" s="191"/>
      <c r="M16" s="191"/>
      <c r="N16" s="195"/>
      <c r="O16" s="186"/>
      <c r="P16" s="181"/>
      <c r="Q16" s="181"/>
      <c r="R16" s="181"/>
      <c r="S16" s="181"/>
      <c r="T16" s="181"/>
      <c r="U16" s="181"/>
      <c r="V16" s="181"/>
      <c r="W16" s="181"/>
      <c r="X16" s="191"/>
      <c r="Y16" s="181"/>
      <c r="Z16" s="199">
        <v>16.47</v>
      </c>
      <c r="AA16" s="1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27" t="s">
        <v>373</v>
      </c>
      <c r="B17" s="30">
        <v>23002526</v>
      </c>
      <c r="C17" s="35">
        <v>88.77</v>
      </c>
      <c r="D17" s="36"/>
      <c r="E17" s="181"/>
      <c r="F17" s="181"/>
      <c r="G17" s="181"/>
      <c r="H17" s="184"/>
      <c r="I17" s="181"/>
      <c r="J17" s="181"/>
      <c r="K17" s="181"/>
      <c r="L17" s="181"/>
      <c r="M17" s="181"/>
      <c r="N17" s="181"/>
      <c r="O17" s="181"/>
      <c r="P17" s="181" t="s">
        <v>379</v>
      </c>
      <c r="Q17" s="181" t="s">
        <v>380</v>
      </c>
      <c r="R17" s="181" t="s">
        <v>376</v>
      </c>
      <c r="S17" s="181" t="s">
        <v>381</v>
      </c>
      <c r="T17" s="181" t="s">
        <v>376</v>
      </c>
      <c r="U17" s="181" t="s">
        <v>382</v>
      </c>
      <c r="V17" s="181" t="s">
        <v>376</v>
      </c>
      <c r="W17" s="181" t="s">
        <v>376</v>
      </c>
      <c r="X17" s="191">
        <v>9.8299999999999998E-2</v>
      </c>
      <c r="Y17" s="181" t="s">
        <v>381</v>
      </c>
      <c r="Z17" s="199"/>
      <c r="AA17" s="1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7" t="s">
        <v>384</v>
      </c>
      <c r="B18" s="30">
        <v>23001936</v>
      </c>
      <c r="C18" s="35">
        <v>88.66</v>
      </c>
      <c r="D18" s="36"/>
      <c r="E18" s="181"/>
      <c r="F18" s="181"/>
      <c r="G18" s="181"/>
      <c r="H18" s="184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91"/>
      <c r="Y18" s="181"/>
      <c r="Z18" s="199">
        <v>36.68</v>
      </c>
      <c r="AA18" s="1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7" t="s">
        <v>375</v>
      </c>
      <c r="B19" s="30">
        <v>23002034</v>
      </c>
      <c r="C19" s="35">
        <v>96.47</v>
      </c>
      <c r="D19" s="29"/>
      <c r="E19" s="181"/>
      <c r="F19" s="181"/>
      <c r="G19" s="181"/>
      <c r="H19" s="184"/>
      <c r="I19" s="181"/>
      <c r="J19" s="181"/>
      <c r="K19" s="181"/>
      <c r="L19" s="181"/>
      <c r="M19" s="181"/>
      <c r="N19" s="181"/>
      <c r="O19" s="181"/>
      <c r="P19" s="181" t="s">
        <v>379</v>
      </c>
      <c r="Q19" s="181" t="s">
        <v>380</v>
      </c>
      <c r="R19" s="181" t="s">
        <v>376</v>
      </c>
      <c r="S19" s="181" t="s">
        <v>381</v>
      </c>
      <c r="T19" s="181" t="s">
        <v>376</v>
      </c>
      <c r="U19" s="181" t="s">
        <v>382</v>
      </c>
      <c r="V19" s="181" t="s">
        <v>376</v>
      </c>
      <c r="W19" s="181" t="s">
        <v>376</v>
      </c>
      <c r="X19" s="191">
        <v>0.1062</v>
      </c>
      <c r="Y19" s="181" t="s">
        <v>381</v>
      </c>
      <c r="Z19" s="199"/>
      <c r="AA19" s="1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55" t="s">
        <v>0</v>
      </c>
      <c r="B20" s="73"/>
      <c r="C20" s="75">
        <f>MIN(C5:C19)</f>
        <v>87.08</v>
      </c>
      <c r="D20" s="75"/>
      <c r="E20" s="75"/>
      <c r="F20" s="75"/>
      <c r="G20" s="75"/>
      <c r="H20" s="75">
        <f t="shared" ref="H20:O20" si="0">MIN(H5:H19)</f>
        <v>88.93</v>
      </c>
      <c r="I20" s="187">
        <f t="shared" si="0"/>
        <v>126.4</v>
      </c>
      <c r="J20" s="187">
        <f t="shared" si="0"/>
        <v>97.33</v>
      </c>
      <c r="K20" s="187">
        <f t="shared" si="0"/>
        <v>259.39999999999998</v>
      </c>
      <c r="L20" s="192">
        <f t="shared" si="0"/>
        <v>0.35320000000000001</v>
      </c>
      <c r="M20" s="192">
        <f t="shared" si="0"/>
        <v>0.75439999999999996</v>
      </c>
      <c r="N20" s="196">
        <f t="shared" si="0"/>
        <v>8982</v>
      </c>
      <c r="O20" s="187">
        <f t="shared" si="0"/>
        <v>842.5</v>
      </c>
      <c r="P20" s="75"/>
      <c r="Q20" s="75"/>
      <c r="R20" s="75"/>
      <c r="S20" s="75"/>
      <c r="T20" s="75"/>
      <c r="U20" s="75"/>
      <c r="V20" s="75"/>
      <c r="W20" s="75"/>
      <c r="X20" s="192">
        <f>MIN(X5:X19)</f>
        <v>9.8299999999999998E-2</v>
      </c>
      <c r="Y20" s="75"/>
      <c r="Z20" s="74">
        <f>MIN(Z5:Z19)</f>
        <v>16.47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57" t="s">
        <v>1</v>
      </c>
      <c r="B21" s="76"/>
      <c r="C21" s="79">
        <f>MAX(C5:C19)</f>
        <v>96.47</v>
      </c>
      <c r="D21" s="79"/>
      <c r="E21" s="79"/>
      <c r="F21" s="79"/>
      <c r="G21" s="79"/>
      <c r="H21" s="79">
        <f t="shared" ref="H21:O21" si="1">MAX(H5:H19)</f>
        <v>110.8</v>
      </c>
      <c r="I21" s="188">
        <f t="shared" si="1"/>
        <v>136.9</v>
      </c>
      <c r="J21" s="188">
        <f t="shared" si="1"/>
        <v>110.2</v>
      </c>
      <c r="K21" s="188">
        <f t="shared" si="1"/>
        <v>298</v>
      </c>
      <c r="L21" s="193">
        <f t="shared" si="1"/>
        <v>0.3674</v>
      </c>
      <c r="M21" s="193">
        <f t="shared" si="1"/>
        <v>1.5</v>
      </c>
      <c r="N21" s="197">
        <f t="shared" si="1"/>
        <v>13680</v>
      </c>
      <c r="O21" s="188">
        <f t="shared" si="1"/>
        <v>1621</v>
      </c>
      <c r="P21" s="79"/>
      <c r="Q21" s="79"/>
      <c r="R21" s="79"/>
      <c r="S21" s="79"/>
      <c r="T21" s="79"/>
      <c r="U21" s="79"/>
      <c r="V21" s="79"/>
      <c r="W21" s="79"/>
      <c r="X21" s="193">
        <f>MAX(X5:X19)</f>
        <v>0.1062</v>
      </c>
      <c r="Y21" s="79"/>
      <c r="Z21" s="77">
        <f>MAX(Z5:Z19)</f>
        <v>135.19999999999999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5.75" thickBot="1">
      <c r="A22" s="59" t="s">
        <v>2</v>
      </c>
      <c r="B22" s="68"/>
      <c r="C22" s="81">
        <f>MEDIAN(C5:C19)</f>
        <v>88.83</v>
      </c>
      <c r="D22" s="81"/>
      <c r="E22" s="81"/>
      <c r="F22" s="81"/>
      <c r="G22" s="81"/>
      <c r="H22" s="81">
        <f t="shared" ref="H22:O22" si="2">MEDIAN(H5:H19)</f>
        <v>99.865000000000009</v>
      </c>
      <c r="I22" s="189">
        <f t="shared" si="2"/>
        <v>131.65</v>
      </c>
      <c r="J22" s="189">
        <f t="shared" si="2"/>
        <v>103.765</v>
      </c>
      <c r="K22" s="189">
        <f t="shared" si="2"/>
        <v>278.7</v>
      </c>
      <c r="L22" s="194">
        <f t="shared" si="2"/>
        <v>0.36030000000000001</v>
      </c>
      <c r="M22" s="194">
        <f t="shared" si="2"/>
        <v>1.1272</v>
      </c>
      <c r="N22" s="198">
        <f t="shared" si="2"/>
        <v>11331</v>
      </c>
      <c r="O22" s="189">
        <f t="shared" si="2"/>
        <v>1231.75</v>
      </c>
      <c r="P22" s="81"/>
      <c r="Q22" s="81"/>
      <c r="R22" s="81"/>
      <c r="S22" s="81"/>
      <c r="T22" s="81"/>
      <c r="U22" s="81"/>
      <c r="V22" s="81"/>
      <c r="W22" s="81"/>
      <c r="X22" s="194">
        <f>MEDIAN(X5:X19)</f>
        <v>0.10225000000000001</v>
      </c>
      <c r="Y22" s="81"/>
      <c r="Z22" s="69">
        <f>MEDIAN(Z5:Z19)</f>
        <v>36.965000000000003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U23" s="122"/>
      <c r="Z23" s="12"/>
      <c r="BC23"/>
      <c r="BD23"/>
      <c r="BE23"/>
      <c r="BF23"/>
      <c r="BG23"/>
      <c r="BH23"/>
      <c r="BI23"/>
      <c r="BJ23"/>
      <c r="BK23"/>
      <c r="BL23"/>
    </row>
    <row r="24" spans="1:64" ht="15.75" thickBot="1"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60" customHeight="1">
      <c r="A25" s="40" t="s">
        <v>5</v>
      </c>
      <c r="B25" s="41" t="s">
        <v>3</v>
      </c>
      <c r="C25" s="42" t="s">
        <v>39</v>
      </c>
      <c r="D25" s="42" t="s">
        <v>161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27" t="s">
        <v>386</v>
      </c>
      <c r="B26" s="30">
        <v>23002059</v>
      </c>
      <c r="C26" s="35">
        <v>88.03</v>
      </c>
      <c r="D26" s="35">
        <v>75.010000000000005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2"/>
      <c r="B27" s="16"/>
      <c r="C27" s="14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15.75" thickBot="1">
      <c r="BB28"/>
      <c r="BC28"/>
      <c r="BD28"/>
      <c r="BE28"/>
      <c r="BF28"/>
      <c r="BG28"/>
      <c r="BH28"/>
      <c r="BI28"/>
      <c r="BJ28"/>
      <c r="BK28"/>
      <c r="BL28"/>
    </row>
    <row r="29" spans="1:64" ht="60" customHeight="1">
      <c r="A29" s="65" t="s">
        <v>4</v>
      </c>
      <c r="B29" s="41" t="s">
        <v>3</v>
      </c>
      <c r="C29" s="42" t="s">
        <v>39</v>
      </c>
      <c r="D29" s="43" t="s">
        <v>56</v>
      </c>
      <c r="E29" s="42" t="s">
        <v>367</v>
      </c>
      <c r="F29" s="42" t="s">
        <v>368</v>
      </c>
      <c r="G29" s="42" t="s">
        <v>173</v>
      </c>
      <c r="H29" s="42" t="s">
        <v>174</v>
      </c>
      <c r="I29" s="42" t="s">
        <v>394</v>
      </c>
      <c r="J29" s="42" t="s">
        <v>175</v>
      </c>
      <c r="K29" s="42" t="s">
        <v>176</v>
      </c>
      <c r="L29" s="42" t="s">
        <v>177</v>
      </c>
      <c r="M29" s="42" t="s">
        <v>178</v>
      </c>
      <c r="N29" s="42" t="s">
        <v>179</v>
      </c>
      <c r="O29" s="42" t="s">
        <v>180</v>
      </c>
      <c r="P29" s="42" t="s">
        <v>181</v>
      </c>
      <c r="Q29" s="42" t="s">
        <v>182</v>
      </c>
      <c r="R29" s="42" t="s">
        <v>183</v>
      </c>
      <c r="S29" s="42" t="s">
        <v>184</v>
      </c>
      <c r="T29" s="42" t="s">
        <v>395</v>
      </c>
      <c r="U29" s="42" t="s">
        <v>185</v>
      </c>
      <c r="V29" s="42" t="s">
        <v>396</v>
      </c>
      <c r="W29" s="42" t="s">
        <v>397</v>
      </c>
      <c r="X29" s="42" t="s">
        <v>186</v>
      </c>
      <c r="Y29" s="42" t="s">
        <v>398</v>
      </c>
      <c r="Z29" s="42" t="s">
        <v>399</v>
      </c>
      <c r="AA29" s="42" t="s">
        <v>400</v>
      </c>
      <c r="AB29" s="42" t="s">
        <v>401</v>
      </c>
      <c r="AC29" s="42" t="s">
        <v>402</v>
      </c>
      <c r="AD29" s="42" t="s">
        <v>187</v>
      </c>
      <c r="AE29" s="42" t="s">
        <v>403</v>
      </c>
      <c r="AF29" s="42" t="s">
        <v>404</v>
      </c>
      <c r="AG29" s="42" t="s">
        <v>405</v>
      </c>
      <c r="AH29" s="42" t="s">
        <v>406</v>
      </c>
      <c r="AI29" s="42" t="s">
        <v>407</v>
      </c>
      <c r="AJ29" s="42" t="s">
        <v>408</v>
      </c>
      <c r="AK29" s="42" t="s">
        <v>409</v>
      </c>
      <c r="AL29" s="42" t="s">
        <v>410</v>
      </c>
      <c r="AM29" s="42" t="s">
        <v>411</v>
      </c>
      <c r="AN29" s="42" t="s">
        <v>412</v>
      </c>
      <c r="AO29" s="42" t="s">
        <v>413</v>
      </c>
      <c r="AP29" s="42" t="s">
        <v>414</v>
      </c>
      <c r="AQ29" s="42" t="s">
        <v>188</v>
      </c>
      <c r="AR29" s="42" t="s">
        <v>415</v>
      </c>
      <c r="AS29" s="42" t="s">
        <v>416</v>
      </c>
      <c r="AT29" s="42" t="s">
        <v>417</v>
      </c>
      <c r="AU29" s="42" t="s">
        <v>418</v>
      </c>
      <c r="AV29" s="42" t="s">
        <v>419</v>
      </c>
      <c r="AW29" s="42" t="s">
        <v>420</v>
      </c>
      <c r="AX29" s="42" t="s">
        <v>51</v>
      </c>
      <c r="AY29" s="42" t="s">
        <v>52</v>
      </c>
      <c r="AZ29" s="42" t="s">
        <v>53</v>
      </c>
      <c r="BA29" s="42" t="s">
        <v>54</v>
      </c>
      <c r="BB29" s="42" t="s">
        <v>165</v>
      </c>
      <c r="BC29" s="42" t="s">
        <v>81</v>
      </c>
      <c r="BD29" s="42" t="s">
        <v>82</v>
      </c>
      <c r="BE29"/>
      <c r="BF29"/>
      <c r="BG29"/>
      <c r="BH29"/>
      <c r="BI29"/>
      <c r="BJ29"/>
      <c r="BK29"/>
      <c r="BL29"/>
    </row>
    <row r="30" spans="1:64">
      <c r="A30" s="27" t="s">
        <v>390</v>
      </c>
      <c r="B30" s="30">
        <v>23002133</v>
      </c>
      <c r="C30" s="29"/>
      <c r="D30" s="29"/>
      <c r="E30" s="29" t="s">
        <v>421</v>
      </c>
      <c r="F30" s="29" t="s">
        <v>421</v>
      </c>
      <c r="G30" s="29" t="s">
        <v>422</v>
      </c>
      <c r="H30" s="29" t="s">
        <v>422</v>
      </c>
      <c r="I30" s="29" t="s">
        <v>422</v>
      </c>
      <c r="J30" s="29" t="s">
        <v>422</v>
      </c>
      <c r="K30" s="29" t="s">
        <v>422</v>
      </c>
      <c r="L30" s="29" t="s">
        <v>421</v>
      </c>
      <c r="M30" s="29" t="s">
        <v>421</v>
      </c>
      <c r="N30" s="29" t="s">
        <v>422</v>
      </c>
      <c r="O30" s="29" t="s">
        <v>421</v>
      </c>
      <c r="P30" s="29" t="s">
        <v>422</v>
      </c>
      <c r="Q30" s="29" t="s">
        <v>421</v>
      </c>
      <c r="R30" s="29" t="s">
        <v>422</v>
      </c>
      <c r="S30" s="29" t="s">
        <v>421</v>
      </c>
      <c r="T30" s="29" t="s">
        <v>421</v>
      </c>
      <c r="U30" s="29" t="s">
        <v>421</v>
      </c>
      <c r="V30" s="29" t="s">
        <v>422</v>
      </c>
      <c r="W30" s="29" t="s">
        <v>421</v>
      </c>
      <c r="X30" s="29" t="s">
        <v>421</v>
      </c>
      <c r="Y30" s="29" t="s">
        <v>421</v>
      </c>
      <c r="Z30" s="29" t="s">
        <v>421</v>
      </c>
      <c r="AA30" s="29" t="s">
        <v>421</v>
      </c>
      <c r="AB30" s="29" t="s">
        <v>421</v>
      </c>
      <c r="AC30" s="29" t="s">
        <v>422</v>
      </c>
      <c r="AD30" s="29" t="s">
        <v>421</v>
      </c>
      <c r="AE30" s="29" t="s">
        <v>421</v>
      </c>
      <c r="AF30" s="29" t="s">
        <v>421</v>
      </c>
      <c r="AG30" s="29" t="s">
        <v>421</v>
      </c>
      <c r="AH30" s="29" t="s">
        <v>421</v>
      </c>
      <c r="AI30" s="29" t="s">
        <v>422</v>
      </c>
      <c r="AJ30" s="29" t="s">
        <v>421</v>
      </c>
      <c r="AK30" s="29" t="s">
        <v>422</v>
      </c>
      <c r="AL30" s="29" t="s">
        <v>421</v>
      </c>
      <c r="AM30" s="29" t="s">
        <v>421</v>
      </c>
      <c r="AN30" s="29" t="s">
        <v>421</v>
      </c>
      <c r="AO30" s="29" t="s">
        <v>421</v>
      </c>
      <c r="AP30" s="29" t="s">
        <v>422</v>
      </c>
      <c r="AQ30" s="29" t="s">
        <v>422</v>
      </c>
      <c r="AR30" s="146">
        <v>0.17599999999999999</v>
      </c>
      <c r="AS30" s="29" t="s">
        <v>421</v>
      </c>
      <c r="AT30" s="29" t="s">
        <v>421</v>
      </c>
      <c r="AU30" s="29" t="s">
        <v>421</v>
      </c>
      <c r="AV30" s="29" t="s">
        <v>421</v>
      </c>
      <c r="AW30" s="29" t="s">
        <v>422</v>
      </c>
      <c r="AX30" s="29"/>
      <c r="AY30" s="29"/>
      <c r="AZ30" s="29"/>
      <c r="BA30" s="29"/>
      <c r="BB30" s="29"/>
      <c r="BC30" s="36"/>
      <c r="BD30" s="36"/>
      <c r="BE30"/>
      <c r="BF30" s="14"/>
      <c r="BG30" s="14"/>
      <c r="BH30" s="14"/>
      <c r="BI30" s="14"/>
      <c r="BJ30" s="14"/>
      <c r="BK30"/>
      <c r="BL30"/>
    </row>
    <row r="31" spans="1:64">
      <c r="A31" s="27" t="s">
        <v>390</v>
      </c>
      <c r="B31" s="30">
        <v>23001939</v>
      </c>
      <c r="C31" s="35">
        <v>89.35</v>
      </c>
      <c r="D31" s="35">
        <v>18.62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36"/>
      <c r="T31" s="36"/>
      <c r="U31" s="36"/>
      <c r="V31" s="29"/>
      <c r="W31" s="29"/>
      <c r="X31" s="29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 t="s">
        <v>389</v>
      </c>
      <c r="BD31" s="29" t="s">
        <v>389</v>
      </c>
      <c r="BE31"/>
      <c r="BF31"/>
      <c r="BG31"/>
      <c r="BH31"/>
      <c r="BI31"/>
      <c r="BJ31"/>
      <c r="BK31"/>
      <c r="BL31"/>
    </row>
    <row r="32" spans="1:64">
      <c r="A32" s="27" t="s">
        <v>390</v>
      </c>
      <c r="B32" s="30">
        <v>23002025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6"/>
      <c r="S32" s="36"/>
      <c r="T32" s="36"/>
      <c r="U32" s="36"/>
      <c r="V32" s="29"/>
      <c r="W32" s="29"/>
      <c r="X32" s="29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 t="s">
        <v>389</v>
      </c>
      <c r="BD32" s="29" t="s">
        <v>389</v>
      </c>
      <c r="BE32"/>
      <c r="BF32"/>
      <c r="BG32"/>
      <c r="BH32"/>
      <c r="BI32"/>
      <c r="BJ32"/>
      <c r="BK32"/>
      <c r="BL32"/>
    </row>
    <row r="33" spans="1:86">
      <c r="A33" s="27" t="s">
        <v>390</v>
      </c>
      <c r="B33" s="30">
        <v>23001990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6"/>
      <c r="S33" s="36"/>
      <c r="T33" s="36"/>
      <c r="U33" s="36"/>
      <c r="V33" s="29"/>
      <c r="W33" s="29"/>
      <c r="X33" s="29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 t="s">
        <v>389</v>
      </c>
      <c r="BD33" s="29" t="s">
        <v>389</v>
      </c>
      <c r="BE33"/>
      <c r="BF33"/>
      <c r="BG33"/>
      <c r="BH33"/>
      <c r="BI33"/>
      <c r="BJ33"/>
      <c r="BK33"/>
      <c r="BL33"/>
    </row>
    <row r="34" spans="1:86">
      <c r="A34" s="27" t="s">
        <v>392</v>
      </c>
      <c r="B34" s="30">
        <v>23002330</v>
      </c>
      <c r="C34" s="35">
        <v>98.22</v>
      </c>
      <c r="D34" s="72"/>
      <c r="E34" s="29"/>
      <c r="F34" s="29"/>
      <c r="G34" s="29"/>
      <c r="H34" s="29"/>
      <c r="I34" s="37"/>
      <c r="J34" s="29"/>
      <c r="K34" s="36"/>
      <c r="L34" s="36"/>
      <c r="M34" s="29"/>
      <c r="N34" s="29"/>
      <c r="O34" s="29"/>
      <c r="P34" s="29"/>
      <c r="Q34" s="29"/>
      <c r="R34" s="36"/>
      <c r="S34" s="36"/>
      <c r="T34" s="36"/>
      <c r="U34" s="36"/>
      <c r="V34" s="36"/>
      <c r="W34" s="36"/>
      <c r="X34" s="29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161">
        <v>3.58</v>
      </c>
      <c r="AY34" s="146">
        <v>0.122</v>
      </c>
      <c r="AZ34" s="163">
        <v>5.1770000000000002E-3</v>
      </c>
      <c r="BA34" s="146">
        <v>3.4830000000000001</v>
      </c>
      <c r="BB34" s="146">
        <v>3.5470000000000002</v>
      </c>
      <c r="BC34" s="36"/>
      <c r="BD34" s="29"/>
      <c r="BE34" s="14"/>
      <c r="BF34"/>
      <c r="BG34"/>
      <c r="BH34"/>
      <c r="BI34"/>
      <c r="BJ34"/>
      <c r="BK34"/>
      <c r="BL34"/>
    </row>
    <row r="35" spans="1:86">
      <c r="A35" s="55" t="s">
        <v>0</v>
      </c>
      <c r="B35" s="73"/>
      <c r="C35" s="74">
        <f>MIN(C30:C34)</f>
        <v>89.35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/>
      <c r="BF35"/>
      <c r="BG35"/>
      <c r="BH35"/>
      <c r="BI35"/>
      <c r="BJ35"/>
      <c r="BK35"/>
      <c r="BL35"/>
    </row>
    <row r="36" spans="1:86">
      <c r="A36" s="57" t="s">
        <v>1</v>
      </c>
      <c r="B36" s="76"/>
      <c r="C36" s="77">
        <f>MAX(C30:C34)</f>
        <v>98.22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80"/>
      <c r="BD36" s="80"/>
      <c r="BE36"/>
      <c r="BF36"/>
      <c r="BG36"/>
      <c r="BH36"/>
      <c r="BI36"/>
      <c r="BJ36"/>
      <c r="BK36"/>
      <c r="BL36"/>
    </row>
    <row r="37" spans="1:86" ht="15.75" thickBot="1">
      <c r="A37" s="59" t="s">
        <v>2</v>
      </c>
      <c r="B37" s="68"/>
      <c r="C37" s="69">
        <f>MEDIAN(C30:C34)</f>
        <v>93.784999999999997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124"/>
      <c r="BD37" s="124"/>
      <c r="BE37"/>
      <c r="BF37"/>
      <c r="BG37"/>
      <c r="BH37"/>
      <c r="BI37"/>
      <c r="BJ37"/>
      <c r="BK37"/>
      <c r="BL37"/>
    </row>
    <row r="38" spans="1:86">
      <c r="BC38"/>
      <c r="BD38"/>
      <c r="BE38"/>
      <c r="BF38"/>
      <c r="BG38"/>
      <c r="BH38"/>
      <c r="BI38"/>
      <c r="BJ38"/>
      <c r="BK38"/>
      <c r="BL38"/>
    </row>
    <row r="39" spans="1:86" ht="15.75" thickBot="1">
      <c r="BC39"/>
      <c r="BD39"/>
      <c r="BE39"/>
      <c r="BF39"/>
      <c r="BG39"/>
      <c r="BH39"/>
      <c r="BI39"/>
      <c r="BJ39"/>
      <c r="BK39"/>
      <c r="BL39"/>
    </row>
    <row r="40" spans="1:86" ht="60" customHeight="1">
      <c r="A40" s="65" t="s">
        <v>79</v>
      </c>
      <c r="B40" s="41" t="s">
        <v>3</v>
      </c>
      <c r="C40" s="42" t="s">
        <v>39</v>
      </c>
      <c r="D40" s="42" t="s">
        <v>161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86">
      <c r="A41" s="27" t="s">
        <v>425</v>
      </c>
      <c r="B41" s="30">
        <v>23002265</v>
      </c>
      <c r="C41" s="35">
        <v>90.62</v>
      </c>
      <c r="D41" s="29" t="s">
        <v>426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86">
      <c r="BC42"/>
      <c r="BD42"/>
      <c r="BE42"/>
      <c r="BF42"/>
      <c r="BG42"/>
      <c r="BH42"/>
      <c r="BI42"/>
      <c r="BJ42"/>
      <c r="BK42"/>
      <c r="BL42"/>
    </row>
    <row r="43" spans="1:86" ht="15.75" thickBot="1">
      <c r="BC43"/>
      <c r="BD43"/>
      <c r="BE43"/>
      <c r="BF43"/>
      <c r="BG43"/>
      <c r="BH43"/>
      <c r="BI43"/>
      <c r="BJ43"/>
      <c r="BK43"/>
      <c r="BL43"/>
    </row>
    <row r="44" spans="1:86" ht="60" customHeight="1">
      <c r="A44" s="65" t="s">
        <v>162</v>
      </c>
      <c r="B44" s="41" t="s">
        <v>3</v>
      </c>
      <c r="C44" s="42" t="s">
        <v>55</v>
      </c>
      <c r="D44" s="42" t="s">
        <v>367</v>
      </c>
      <c r="E44" s="42" t="s">
        <v>368</v>
      </c>
      <c r="F44" s="42" t="s">
        <v>173</v>
      </c>
      <c r="G44" s="42" t="s">
        <v>174</v>
      </c>
      <c r="H44" s="42" t="s">
        <v>394</v>
      </c>
      <c r="I44" s="42" t="s">
        <v>175</v>
      </c>
      <c r="J44" s="42" t="s">
        <v>176</v>
      </c>
      <c r="K44" s="42" t="s">
        <v>177</v>
      </c>
      <c r="L44" s="42" t="s">
        <v>178</v>
      </c>
      <c r="M44" s="42" t="s">
        <v>179</v>
      </c>
      <c r="N44" s="42" t="s">
        <v>180</v>
      </c>
      <c r="O44" s="42" t="s">
        <v>181</v>
      </c>
      <c r="P44" s="42" t="s">
        <v>182</v>
      </c>
      <c r="Q44" s="42" t="s">
        <v>183</v>
      </c>
      <c r="R44" s="42" t="s">
        <v>430</v>
      </c>
      <c r="S44" s="42" t="s">
        <v>184</v>
      </c>
      <c r="T44" s="42" t="s">
        <v>185</v>
      </c>
      <c r="U44" s="42" t="s">
        <v>397</v>
      </c>
      <c r="V44" s="42" t="s">
        <v>431</v>
      </c>
      <c r="W44" s="42" t="s">
        <v>186</v>
      </c>
      <c r="X44" s="42" t="s">
        <v>432</v>
      </c>
      <c r="Y44" s="42" t="s">
        <v>433</v>
      </c>
      <c r="Z44" s="42" t="s">
        <v>398</v>
      </c>
      <c r="AA44" s="42" t="s">
        <v>434</v>
      </c>
      <c r="AB44" s="42" t="s">
        <v>399</v>
      </c>
      <c r="AC44" s="42" t="s">
        <v>400</v>
      </c>
      <c r="AD44" s="42" t="s">
        <v>401</v>
      </c>
      <c r="AE44" s="42" t="s">
        <v>435</v>
      </c>
      <c r="AF44" s="42" t="s">
        <v>436</v>
      </c>
      <c r="AG44" s="42" t="s">
        <v>437</v>
      </c>
      <c r="AH44" s="42" t="s">
        <v>438</v>
      </c>
      <c r="AI44" s="42" t="s">
        <v>187</v>
      </c>
      <c r="AJ44" s="42" t="s">
        <v>439</v>
      </c>
      <c r="AK44" s="42" t="s">
        <v>403</v>
      </c>
      <c r="AL44" s="42" t="s">
        <v>404</v>
      </c>
      <c r="AM44" s="42" t="s">
        <v>408</v>
      </c>
      <c r="AN44" s="42" t="s">
        <v>412</v>
      </c>
      <c r="AO44" s="42" t="s">
        <v>188</v>
      </c>
      <c r="AP44" s="42" t="s">
        <v>417</v>
      </c>
      <c r="AQ44" s="42" t="s">
        <v>418</v>
      </c>
      <c r="AR44" s="42" t="s">
        <v>419</v>
      </c>
      <c r="AS44" s="42" t="s">
        <v>51</v>
      </c>
      <c r="AT44" s="42" t="s">
        <v>52</v>
      </c>
      <c r="AU44" s="42" t="s">
        <v>53</v>
      </c>
      <c r="AV44" s="42" t="s">
        <v>54</v>
      </c>
      <c r="AW44" s="42" t="s">
        <v>165</v>
      </c>
      <c r="AX44" s="42" t="s">
        <v>161</v>
      </c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>
      <c r="A45" s="27" t="s">
        <v>429</v>
      </c>
      <c r="B45" s="30">
        <v>23001575</v>
      </c>
      <c r="C45" s="29">
        <v>94.54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>
        <v>1271</v>
      </c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86">
      <c r="A46" s="27" t="s">
        <v>441</v>
      </c>
      <c r="B46" s="30">
        <v>23001892</v>
      </c>
      <c r="C46" s="29">
        <v>96.16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 t="s">
        <v>377</v>
      </c>
      <c r="AT46" s="29">
        <v>3.1649999999999998E-2</v>
      </c>
      <c r="AU46" s="29">
        <v>1.382E-3</v>
      </c>
      <c r="AV46" s="29">
        <v>3.2599999999999997E-2</v>
      </c>
      <c r="AW46" s="29">
        <v>0.85829999999999995</v>
      </c>
      <c r="AX46" s="29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86">
      <c r="A47" s="27" t="s">
        <v>440</v>
      </c>
      <c r="B47" s="30">
        <v>23002208</v>
      </c>
      <c r="C47" s="29"/>
      <c r="D47" s="29" t="s">
        <v>421</v>
      </c>
      <c r="E47" s="29" t="s">
        <v>422</v>
      </c>
      <c r="F47" s="29" t="s">
        <v>422</v>
      </c>
      <c r="G47" s="29" t="s">
        <v>422</v>
      </c>
      <c r="H47" s="29" t="s">
        <v>422</v>
      </c>
      <c r="I47" s="29" t="s">
        <v>422</v>
      </c>
      <c r="J47" s="29" t="s">
        <v>421</v>
      </c>
      <c r="K47" s="29" t="s">
        <v>421</v>
      </c>
      <c r="L47" s="29" t="s">
        <v>421</v>
      </c>
      <c r="M47" s="29" t="s">
        <v>421</v>
      </c>
      <c r="N47" s="29" t="s">
        <v>421</v>
      </c>
      <c r="O47" s="29" t="s">
        <v>421</v>
      </c>
      <c r="P47" s="29" t="s">
        <v>421</v>
      </c>
      <c r="Q47" s="29" t="s">
        <v>421</v>
      </c>
      <c r="R47" s="29"/>
      <c r="S47" s="29" t="s">
        <v>421</v>
      </c>
      <c r="T47" s="29" t="s">
        <v>421</v>
      </c>
      <c r="U47" s="29"/>
      <c r="V47" s="29"/>
      <c r="W47" s="29" t="s">
        <v>421</v>
      </c>
      <c r="X47" s="29"/>
      <c r="Y47" s="29"/>
      <c r="Z47" s="29"/>
      <c r="AA47" s="29"/>
      <c r="AB47" s="29" t="s">
        <v>421</v>
      </c>
      <c r="AC47" s="29"/>
      <c r="AD47" s="29"/>
      <c r="AE47" s="29"/>
      <c r="AF47" s="29"/>
      <c r="AG47" s="29"/>
      <c r="AH47" s="29"/>
      <c r="AI47" s="29" t="s">
        <v>421</v>
      </c>
      <c r="AJ47" s="29"/>
      <c r="AK47" s="29" t="s">
        <v>421</v>
      </c>
      <c r="AL47" s="29"/>
      <c r="AM47" s="29" t="s">
        <v>421</v>
      </c>
      <c r="AN47" s="29" t="s">
        <v>421</v>
      </c>
      <c r="AO47" s="29" t="s">
        <v>421</v>
      </c>
      <c r="AP47" s="29" t="s">
        <v>421</v>
      </c>
      <c r="AQ47" s="29" t="s">
        <v>421</v>
      </c>
      <c r="AR47" s="29" t="s">
        <v>421</v>
      </c>
      <c r="AS47" s="29"/>
      <c r="AT47" s="29"/>
      <c r="AU47" s="29"/>
      <c r="AV47" s="29"/>
      <c r="AW47" s="29"/>
      <c r="AX47" s="29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86">
      <c r="A48" s="27" t="s">
        <v>440</v>
      </c>
      <c r="B48" s="30">
        <v>23002045</v>
      </c>
      <c r="C48" s="29"/>
      <c r="D48" s="29" t="s">
        <v>421</v>
      </c>
      <c r="E48" s="29" t="s">
        <v>421</v>
      </c>
      <c r="F48" s="29" t="s">
        <v>422</v>
      </c>
      <c r="G48" s="29" t="s">
        <v>422</v>
      </c>
      <c r="H48" s="29" t="s">
        <v>422</v>
      </c>
      <c r="I48" s="29" t="s">
        <v>421</v>
      </c>
      <c r="J48" s="29" t="s">
        <v>422</v>
      </c>
      <c r="K48" s="29" t="s">
        <v>422</v>
      </c>
      <c r="L48" s="29" t="s">
        <v>421</v>
      </c>
      <c r="M48" s="29" t="s">
        <v>422</v>
      </c>
      <c r="N48" s="29" t="s">
        <v>421</v>
      </c>
      <c r="O48" s="29" t="s">
        <v>422</v>
      </c>
      <c r="P48" s="29" t="s">
        <v>422</v>
      </c>
      <c r="Q48" s="29" t="s">
        <v>421</v>
      </c>
      <c r="R48" s="29" t="s">
        <v>421</v>
      </c>
      <c r="S48" s="29" t="s">
        <v>421</v>
      </c>
      <c r="T48" s="29" t="s">
        <v>421</v>
      </c>
      <c r="U48" s="29" t="s">
        <v>421</v>
      </c>
      <c r="V48" s="29" t="s">
        <v>421</v>
      </c>
      <c r="W48" s="29" t="s">
        <v>421</v>
      </c>
      <c r="X48" s="29" t="s">
        <v>422</v>
      </c>
      <c r="Y48" s="29" t="s">
        <v>421</v>
      </c>
      <c r="Z48" s="29" t="s">
        <v>421</v>
      </c>
      <c r="AA48" s="29" t="s">
        <v>421</v>
      </c>
      <c r="AB48" s="29" t="s">
        <v>421</v>
      </c>
      <c r="AC48" s="29" t="s">
        <v>421</v>
      </c>
      <c r="AD48" s="29" t="s">
        <v>421</v>
      </c>
      <c r="AE48" s="29" t="s">
        <v>421</v>
      </c>
      <c r="AF48" s="29" t="s">
        <v>421</v>
      </c>
      <c r="AG48" s="29" t="s">
        <v>421</v>
      </c>
      <c r="AH48" s="29" t="s">
        <v>421</v>
      </c>
      <c r="AI48" s="29" t="s">
        <v>421</v>
      </c>
      <c r="AJ48" s="29" t="s">
        <v>421</v>
      </c>
      <c r="AK48" s="29" t="s">
        <v>421</v>
      </c>
      <c r="AL48" s="29" t="s">
        <v>421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240">
      <c r="A49" s="55" t="s">
        <v>0</v>
      </c>
      <c r="B49" s="66"/>
      <c r="C49" s="75">
        <f>MIN(C44:C48)</f>
        <v>94.54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240">
      <c r="A50" s="57" t="s">
        <v>1</v>
      </c>
      <c r="B50" s="67"/>
      <c r="C50" s="79">
        <f>MAX(C44:C48)</f>
        <v>96.16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240" ht="15.75" thickBot="1">
      <c r="A51" s="59" t="s">
        <v>2</v>
      </c>
      <c r="B51" s="68"/>
      <c r="C51" s="81">
        <f>MEDIAN(C44:C48)</f>
        <v>95.35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240">
      <c r="BC52"/>
      <c r="BD52"/>
      <c r="BE52"/>
      <c r="BF52"/>
      <c r="BG52"/>
      <c r="BH52"/>
      <c r="BI52"/>
      <c r="BJ52"/>
      <c r="BK52"/>
      <c r="BL52"/>
    </row>
    <row r="53" spans="1:240" ht="15.75" thickBot="1">
      <c r="BB53"/>
      <c r="BC53"/>
      <c r="BD53"/>
      <c r="BE53"/>
      <c r="BF53"/>
      <c r="BG53"/>
      <c r="BH53"/>
      <c r="BI53"/>
      <c r="BJ53"/>
      <c r="BK53"/>
      <c r="BL53"/>
    </row>
    <row r="54" spans="1:240" s="5" customFormat="1" ht="60" customHeight="1">
      <c r="A54" s="65" t="s">
        <v>7</v>
      </c>
      <c r="B54" s="41" t="s">
        <v>3</v>
      </c>
      <c r="C54" s="42" t="s">
        <v>39</v>
      </c>
      <c r="D54" s="42" t="s">
        <v>51</v>
      </c>
      <c r="E54" s="42" t="s">
        <v>52</v>
      </c>
      <c r="F54" s="42" t="s">
        <v>53</v>
      </c>
      <c r="G54" s="42" t="s">
        <v>54</v>
      </c>
      <c r="H54" s="42" t="s">
        <v>165</v>
      </c>
    </row>
    <row r="55" spans="1:240">
      <c r="A55" s="27" t="s">
        <v>444</v>
      </c>
      <c r="B55" s="30">
        <v>23002034</v>
      </c>
      <c r="C55" s="31">
        <v>99.72</v>
      </c>
      <c r="D55" s="31">
        <v>53.68</v>
      </c>
      <c r="E55" s="32">
        <v>2.9460000000000002</v>
      </c>
      <c r="F55" s="39">
        <v>8.2159999999999997E-2</v>
      </c>
      <c r="G55" s="31">
        <v>44.84</v>
      </c>
      <c r="H55" s="33">
        <v>333.2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240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240" ht="15.75" thickBot="1">
      <c r="A57" s="17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BI57"/>
      <c r="BJ57"/>
      <c r="BK57"/>
      <c r="BL57"/>
    </row>
    <row r="58" spans="1:240" s="2" customFormat="1" ht="60" customHeight="1">
      <c r="A58" s="40" t="s">
        <v>75</v>
      </c>
      <c r="B58" s="41" t="s">
        <v>3</v>
      </c>
      <c r="C58" s="42" t="s">
        <v>39</v>
      </c>
      <c r="D58" s="42" t="s">
        <v>168</v>
      </c>
      <c r="E58" s="43" t="s">
        <v>56</v>
      </c>
      <c r="F58" s="42" t="s">
        <v>80</v>
      </c>
      <c r="G58" s="42" t="s">
        <v>57</v>
      </c>
      <c r="H58" s="42" t="s">
        <v>58</v>
      </c>
      <c r="I58" s="42" t="s">
        <v>169</v>
      </c>
      <c r="J58" s="42" t="s">
        <v>170</v>
      </c>
      <c r="K58" s="42" t="s">
        <v>59</v>
      </c>
      <c r="L58" s="42" t="s">
        <v>60</v>
      </c>
      <c r="M58" s="42" t="s">
        <v>171</v>
      </c>
      <c r="N58" s="42" t="s">
        <v>172</v>
      </c>
      <c r="O58" s="42" t="s">
        <v>140</v>
      </c>
      <c r="P58" s="42" t="s">
        <v>51</v>
      </c>
      <c r="Q58" s="42" t="s">
        <v>52</v>
      </c>
      <c r="R58" s="42" t="s">
        <v>53</v>
      </c>
      <c r="S58" s="42" t="s">
        <v>54</v>
      </c>
      <c r="T58" s="42" t="s">
        <v>165</v>
      </c>
      <c r="U58" s="42" t="s">
        <v>83</v>
      </c>
      <c r="V58" s="42" t="s">
        <v>84</v>
      </c>
      <c r="W58" s="42" t="s">
        <v>85</v>
      </c>
      <c r="X58" s="42" t="s">
        <v>121</v>
      </c>
      <c r="Y58" s="42" t="s">
        <v>86</v>
      </c>
      <c r="Z58" s="42" t="s">
        <v>87</v>
      </c>
      <c r="AA58" s="42" t="s">
        <v>88</v>
      </c>
      <c r="AB58" s="42" t="s">
        <v>89</v>
      </c>
      <c r="AC58" s="42" t="s">
        <v>90</v>
      </c>
      <c r="AD58" s="42" t="s">
        <v>91</v>
      </c>
      <c r="AE58" s="42" t="s">
        <v>92</v>
      </c>
      <c r="AF58" s="42" t="s">
        <v>93</v>
      </c>
      <c r="AG58" s="42" t="s">
        <v>94</v>
      </c>
      <c r="AH58" s="82" t="s">
        <v>95</v>
      </c>
      <c r="AI58" s="82" t="s">
        <v>96</v>
      </c>
      <c r="AJ58" s="82" t="s">
        <v>97</v>
      </c>
      <c r="AK58" s="82" t="s">
        <v>98</v>
      </c>
      <c r="AL58" s="82" t="s">
        <v>99</v>
      </c>
      <c r="AM58" s="82" t="s">
        <v>100</v>
      </c>
      <c r="AN58" s="42" t="s">
        <v>142</v>
      </c>
      <c r="AO58" s="42" t="s">
        <v>143</v>
      </c>
      <c r="AP58" s="42" t="s">
        <v>144</v>
      </c>
      <c r="AQ58" s="42" t="s">
        <v>145</v>
      </c>
      <c r="AR58" s="42" t="s">
        <v>146</v>
      </c>
      <c r="AS58" s="42" t="s">
        <v>147</v>
      </c>
      <c r="AT58" s="42" t="s">
        <v>148</v>
      </c>
      <c r="AU58" s="42" t="s">
        <v>149</v>
      </c>
      <c r="AV58" s="42" t="s">
        <v>150</v>
      </c>
      <c r="AW58" s="42" t="s">
        <v>151</v>
      </c>
      <c r="AX58" s="42" t="s">
        <v>152</v>
      </c>
      <c r="AY58" s="42" t="s">
        <v>153</v>
      </c>
      <c r="AZ58" s="42" t="s">
        <v>154</v>
      </c>
      <c r="BA58" s="42" t="s">
        <v>155</v>
      </c>
      <c r="BB58" s="42" t="s">
        <v>156</v>
      </c>
      <c r="BC58" s="42" t="s">
        <v>157</v>
      </c>
      <c r="BD58" s="42" t="s">
        <v>158</v>
      </c>
      <c r="BE58" s="42" t="s">
        <v>189</v>
      </c>
      <c r="BF58" s="158" t="s">
        <v>358</v>
      </c>
      <c r="BG58" s="158" t="s">
        <v>361</v>
      </c>
      <c r="BH58" s="42" t="s">
        <v>191</v>
      </c>
      <c r="BI58" s="42" t="s">
        <v>190</v>
      </c>
      <c r="BJ58" s="42" t="s">
        <v>192</v>
      </c>
      <c r="BK58" s="42" t="s">
        <v>193</v>
      </c>
      <c r="BL58" s="42" t="s">
        <v>194</v>
      </c>
      <c r="BM58" s="42" t="s">
        <v>195</v>
      </c>
      <c r="BN58" s="42" t="s">
        <v>196</v>
      </c>
      <c r="BO58" s="42" t="s">
        <v>197</v>
      </c>
      <c r="BP58" s="42" t="s">
        <v>198</v>
      </c>
      <c r="BQ58" s="42" t="s">
        <v>199</v>
      </c>
      <c r="BR58" s="42" t="s">
        <v>200</v>
      </c>
      <c r="BS58" s="42" t="s">
        <v>201</v>
      </c>
      <c r="BT58" s="42" t="s">
        <v>202</v>
      </c>
      <c r="BU58" s="42" t="s">
        <v>203</v>
      </c>
      <c r="BV58" s="42" t="s">
        <v>204</v>
      </c>
      <c r="BW58" s="42" t="s">
        <v>205</v>
      </c>
      <c r="BX58" s="42" t="s">
        <v>206</v>
      </c>
      <c r="BY58" s="42" t="s">
        <v>207</v>
      </c>
      <c r="BZ58" s="42" t="s">
        <v>208</v>
      </c>
      <c r="CA58" s="42" t="s">
        <v>209</v>
      </c>
      <c r="CB58" s="42" t="s">
        <v>217</v>
      </c>
      <c r="CC58" s="42" t="s">
        <v>218</v>
      </c>
      <c r="CD58" s="42" t="s">
        <v>219</v>
      </c>
      <c r="CE58" s="42" t="s">
        <v>220</v>
      </c>
      <c r="CF58" s="42" t="s">
        <v>221</v>
      </c>
      <c r="CG58" s="42" t="s">
        <v>222</v>
      </c>
      <c r="CH58" s="42" t="s">
        <v>223</v>
      </c>
      <c r="CI58" s="42" t="s">
        <v>224</v>
      </c>
      <c r="CJ58" s="42" t="s">
        <v>475</v>
      </c>
      <c r="CK58" s="42" t="s">
        <v>225</v>
      </c>
      <c r="CL58" s="42" t="s">
        <v>228</v>
      </c>
      <c r="CM58" s="42" t="s">
        <v>229</v>
      </c>
      <c r="CN58" s="42" t="s">
        <v>230</v>
      </c>
      <c r="CO58" s="42" t="s">
        <v>232</v>
      </c>
      <c r="CP58" s="42" t="s">
        <v>226</v>
      </c>
      <c r="CQ58" s="42" t="s">
        <v>227</v>
      </c>
      <c r="CR58" s="42" t="s">
        <v>233</v>
      </c>
      <c r="CS58" s="42" t="s">
        <v>234</v>
      </c>
      <c r="CT58" s="42" t="s">
        <v>235</v>
      </c>
      <c r="CU58" s="42" t="s">
        <v>236</v>
      </c>
      <c r="CV58" s="42" t="s">
        <v>231</v>
      </c>
      <c r="CW58" s="42" t="s">
        <v>237</v>
      </c>
      <c r="CX58" s="42" t="s">
        <v>238</v>
      </c>
      <c r="CY58" s="42" t="s">
        <v>239</v>
      </c>
      <c r="CZ58" s="42" t="s">
        <v>240</v>
      </c>
      <c r="DA58" s="42" t="s">
        <v>476</v>
      </c>
      <c r="DB58" s="42" t="s">
        <v>241</v>
      </c>
      <c r="DC58" s="42" t="s">
        <v>242</v>
      </c>
      <c r="DD58" s="42" t="s">
        <v>243</v>
      </c>
      <c r="DE58" s="42" t="s">
        <v>244</v>
      </c>
      <c r="DF58" s="42" t="s">
        <v>245</v>
      </c>
      <c r="DG58" s="42" t="s">
        <v>246</v>
      </c>
      <c r="DH58" s="42" t="s">
        <v>247</v>
      </c>
      <c r="DI58" s="42" t="s">
        <v>248</v>
      </c>
      <c r="DJ58" s="42" t="s">
        <v>249</v>
      </c>
      <c r="DK58" s="42" t="s">
        <v>250</v>
      </c>
      <c r="DL58" s="42" t="s">
        <v>251</v>
      </c>
      <c r="DM58" s="42" t="s">
        <v>252</v>
      </c>
      <c r="DN58" s="42" t="s">
        <v>253</v>
      </c>
      <c r="DO58" s="42" t="s">
        <v>254</v>
      </c>
      <c r="DP58" s="42" t="s">
        <v>255</v>
      </c>
      <c r="DQ58" s="42" t="s">
        <v>256</v>
      </c>
      <c r="DR58" s="42" t="s">
        <v>257</v>
      </c>
      <c r="DS58" s="42" t="s">
        <v>260</v>
      </c>
      <c r="DT58" s="42" t="s">
        <v>258</v>
      </c>
      <c r="DU58" s="42" t="s">
        <v>259</v>
      </c>
      <c r="DV58" s="42" t="s">
        <v>261</v>
      </c>
      <c r="DW58" s="42" t="s">
        <v>262</v>
      </c>
      <c r="DX58" s="42" t="s">
        <v>263</v>
      </c>
      <c r="DY58" s="42" t="s">
        <v>264</v>
      </c>
      <c r="DZ58" s="42" t="s">
        <v>265</v>
      </c>
      <c r="EA58" s="42" t="s">
        <v>266</v>
      </c>
      <c r="EB58" s="42" t="s">
        <v>477</v>
      </c>
      <c r="EC58" s="42" t="s">
        <v>478</v>
      </c>
      <c r="ED58" s="42" t="s">
        <v>267</v>
      </c>
      <c r="EE58" s="42" t="s">
        <v>268</v>
      </c>
      <c r="EF58" s="42" t="s">
        <v>269</v>
      </c>
      <c r="EG58" s="42" t="s">
        <v>270</v>
      </c>
      <c r="EH58" s="42" t="s">
        <v>271</v>
      </c>
      <c r="EI58" s="42" t="s">
        <v>210</v>
      </c>
      <c r="EJ58" s="42" t="s">
        <v>211</v>
      </c>
      <c r="EK58" s="42" t="s">
        <v>212</v>
      </c>
      <c r="EL58" s="42" t="s">
        <v>213</v>
      </c>
      <c r="EM58" s="42" t="s">
        <v>214</v>
      </c>
      <c r="EN58" s="42" t="s">
        <v>215</v>
      </c>
      <c r="EO58" s="42" t="s">
        <v>216</v>
      </c>
      <c r="EP58" s="42" t="s">
        <v>272</v>
      </c>
      <c r="EQ58" s="42" t="s">
        <v>273</v>
      </c>
      <c r="ER58" s="42" t="s">
        <v>274</v>
      </c>
      <c r="ES58" s="42" t="s">
        <v>275</v>
      </c>
      <c r="ET58" s="42" t="s">
        <v>276</v>
      </c>
      <c r="EU58" s="42" t="s">
        <v>277</v>
      </c>
      <c r="EV58" s="42" t="s">
        <v>278</v>
      </c>
      <c r="EW58" s="42" t="s">
        <v>279</v>
      </c>
      <c r="EX58" s="42" t="s">
        <v>280</v>
      </c>
      <c r="EY58" s="42" t="s">
        <v>281</v>
      </c>
      <c r="EZ58" s="42" t="s">
        <v>282</v>
      </c>
      <c r="FA58" s="42" t="s">
        <v>283</v>
      </c>
      <c r="FB58" s="42" t="s">
        <v>284</v>
      </c>
      <c r="FC58" s="42" t="s">
        <v>285</v>
      </c>
      <c r="FD58" s="42" t="s">
        <v>286</v>
      </c>
      <c r="FE58" s="42" t="s">
        <v>287</v>
      </c>
      <c r="FF58" s="42" t="s">
        <v>288</v>
      </c>
      <c r="FG58" s="42" t="s">
        <v>289</v>
      </c>
      <c r="FH58" s="42" t="s">
        <v>290</v>
      </c>
      <c r="FI58" s="42" t="s">
        <v>291</v>
      </c>
      <c r="FJ58" s="42" t="s">
        <v>292</v>
      </c>
      <c r="FK58" s="42" t="s">
        <v>293</v>
      </c>
      <c r="FL58" s="42" t="s">
        <v>294</v>
      </c>
      <c r="FM58" s="42" t="s">
        <v>295</v>
      </c>
      <c r="FN58" s="42" t="s">
        <v>296</v>
      </c>
      <c r="FO58" s="42" t="s">
        <v>297</v>
      </c>
      <c r="FP58" s="42" t="s">
        <v>298</v>
      </c>
      <c r="FQ58" s="42" t="s">
        <v>299</v>
      </c>
      <c r="FR58" s="42" t="s">
        <v>300</v>
      </c>
      <c r="FS58" s="42" t="s">
        <v>301</v>
      </c>
      <c r="FT58" s="42" t="s">
        <v>302</v>
      </c>
      <c r="FU58" s="42" t="s">
        <v>303</v>
      </c>
      <c r="FV58" s="42" t="s">
        <v>479</v>
      </c>
      <c r="FW58" s="42" t="s">
        <v>304</v>
      </c>
      <c r="FX58" s="42" t="s">
        <v>480</v>
      </c>
      <c r="FY58" s="42" t="s">
        <v>305</v>
      </c>
      <c r="FZ58" s="42" t="s">
        <v>306</v>
      </c>
      <c r="GA58" s="42" t="s">
        <v>307</v>
      </c>
      <c r="GB58" s="42" t="s">
        <v>308</v>
      </c>
      <c r="GC58" s="42" t="s">
        <v>309</v>
      </c>
      <c r="GD58" s="42" t="s">
        <v>310</v>
      </c>
      <c r="GE58" s="42" t="s">
        <v>311</v>
      </c>
      <c r="GF58" s="42" t="s">
        <v>312</v>
      </c>
      <c r="GG58" s="42" t="s">
        <v>313</v>
      </c>
      <c r="GH58" s="42" t="s">
        <v>314</v>
      </c>
      <c r="GI58" s="42" t="s">
        <v>315</v>
      </c>
      <c r="GJ58" s="42" t="s">
        <v>316</v>
      </c>
      <c r="GK58" s="42" t="s">
        <v>317</v>
      </c>
      <c r="GL58" s="42" t="s">
        <v>318</v>
      </c>
      <c r="GM58" s="42" t="s">
        <v>319</v>
      </c>
      <c r="GN58" s="42" t="s">
        <v>320</v>
      </c>
      <c r="GO58" s="158" t="s">
        <v>324</v>
      </c>
      <c r="GP58" s="158" t="s">
        <v>325</v>
      </c>
      <c r="GQ58" s="158" t="s">
        <v>323</v>
      </c>
      <c r="GR58" s="158" t="s">
        <v>326</v>
      </c>
      <c r="GS58" s="158" t="s">
        <v>362</v>
      </c>
      <c r="GT58" s="158" t="s">
        <v>327</v>
      </c>
      <c r="GU58" s="158" t="s">
        <v>328</v>
      </c>
      <c r="GV58" s="158" t="s">
        <v>363</v>
      </c>
      <c r="GW58" s="158" t="s">
        <v>329</v>
      </c>
      <c r="GX58" s="158" t="s">
        <v>330</v>
      </c>
      <c r="GY58" s="158" t="s">
        <v>332</v>
      </c>
      <c r="GZ58" s="42" t="s">
        <v>321</v>
      </c>
      <c r="HA58" s="158" t="s">
        <v>331</v>
      </c>
      <c r="HB58" s="42" t="s">
        <v>322</v>
      </c>
      <c r="HC58" s="158" t="s">
        <v>333</v>
      </c>
      <c r="HD58" s="158" t="s">
        <v>334</v>
      </c>
      <c r="HE58" s="158" t="s">
        <v>335</v>
      </c>
      <c r="HF58" s="158" t="s">
        <v>336</v>
      </c>
      <c r="HG58" s="158" t="s">
        <v>337</v>
      </c>
      <c r="HH58" s="158" t="s">
        <v>338</v>
      </c>
      <c r="HI58" s="158" t="s">
        <v>339</v>
      </c>
      <c r="HJ58" s="158" t="s">
        <v>340</v>
      </c>
      <c r="HK58" s="158" t="s">
        <v>341</v>
      </c>
      <c r="HL58" s="158" t="s">
        <v>342</v>
      </c>
      <c r="HM58" s="158" t="s">
        <v>343</v>
      </c>
      <c r="HN58" s="158" t="s">
        <v>344</v>
      </c>
      <c r="HO58" s="158" t="s">
        <v>346</v>
      </c>
      <c r="HP58" s="158" t="s">
        <v>345</v>
      </c>
      <c r="HQ58" s="158" t="s">
        <v>347</v>
      </c>
      <c r="HR58" s="158" t="s">
        <v>348</v>
      </c>
      <c r="HS58" s="158" t="s">
        <v>349</v>
      </c>
      <c r="HT58" s="158" t="s">
        <v>350</v>
      </c>
      <c r="HU58" s="158" t="s">
        <v>351</v>
      </c>
      <c r="HV58" s="158" t="s">
        <v>352</v>
      </c>
      <c r="HW58" s="158" t="s">
        <v>353</v>
      </c>
      <c r="HX58" s="158" t="s">
        <v>354</v>
      </c>
      <c r="HY58" s="158" t="s">
        <v>355</v>
      </c>
      <c r="HZ58" s="158" t="s">
        <v>356</v>
      </c>
      <c r="IA58" s="158" t="s">
        <v>357</v>
      </c>
      <c r="IB58" s="158" t="s">
        <v>454</v>
      </c>
      <c r="IC58" s="158" t="s">
        <v>455</v>
      </c>
      <c r="ID58" s="158" t="s">
        <v>456</v>
      </c>
      <c r="IE58" s="158" t="s">
        <v>457</v>
      </c>
      <c r="IF58" s="42" t="s">
        <v>81</v>
      </c>
    </row>
    <row r="59" spans="1:240" ht="15" customHeight="1">
      <c r="A59" s="83" t="s">
        <v>474</v>
      </c>
      <c r="B59" s="30">
        <v>23001719</v>
      </c>
      <c r="C59" s="31"/>
      <c r="D59" s="35">
        <v>11.47</v>
      </c>
      <c r="E59" s="30"/>
      <c r="F59" s="32"/>
      <c r="G59" s="31">
        <v>6.7729999999999997</v>
      </c>
      <c r="H59" s="37"/>
      <c r="I59" s="35">
        <v>81.209999999999994</v>
      </c>
      <c r="J59" s="38">
        <v>1</v>
      </c>
      <c r="K59" s="29"/>
      <c r="L59" s="29"/>
      <c r="M59" s="37">
        <v>2.6259999999999999</v>
      </c>
      <c r="N59" s="72">
        <v>3.696E-2</v>
      </c>
      <c r="O59" s="29"/>
      <c r="P59" s="36"/>
      <c r="Q59" s="231"/>
      <c r="R59" s="231"/>
      <c r="S59" s="231"/>
      <c r="T59" s="125" t="s">
        <v>458</v>
      </c>
      <c r="U59" s="85"/>
      <c r="V59" s="85"/>
      <c r="W59" s="126"/>
      <c r="X59" s="85"/>
      <c r="Y59" s="86"/>
      <c r="Z59" s="85"/>
      <c r="AA59" s="119"/>
      <c r="AB59" s="86"/>
      <c r="AC59" s="85"/>
      <c r="AD59" s="85"/>
      <c r="AE59" s="120"/>
      <c r="AF59" s="119"/>
      <c r="AG59" s="86"/>
      <c r="AH59" s="119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125">
        <v>2.5600000000000001E-2</v>
      </c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8"/>
      <c r="ID59" s="28"/>
      <c r="IE59" s="28"/>
      <c r="IF59" s="30"/>
    </row>
    <row r="60" spans="1:240" ht="15" customHeight="1">
      <c r="A60" s="83" t="s">
        <v>459</v>
      </c>
      <c r="B60" s="30">
        <v>23002243</v>
      </c>
      <c r="C60" s="31">
        <v>99.94</v>
      </c>
      <c r="D60" s="38"/>
      <c r="E60" s="28"/>
      <c r="F60" s="30"/>
      <c r="G60" s="28"/>
      <c r="H60" s="29"/>
      <c r="I60" s="38"/>
      <c r="J60" s="35"/>
      <c r="K60" s="29" t="s">
        <v>381</v>
      </c>
      <c r="L60" s="29" t="s">
        <v>460</v>
      </c>
      <c r="M60" s="37"/>
      <c r="N60" s="29"/>
      <c r="O60" s="29"/>
      <c r="P60" s="29" t="s">
        <v>377</v>
      </c>
      <c r="Q60" s="85" t="s">
        <v>381</v>
      </c>
      <c r="R60" s="85" t="s">
        <v>451</v>
      </c>
      <c r="S60" s="85" t="s">
        <v>381</v>
      </c>
      <c r="T60" s="85"/>
      <c r="U60" s="85"/>
      <c r="V60" s="85"/>
      <c r="W60" s="126"/>
      <c r="X60" s="85"/>
      <c r="Y60" s="86"/>
      <c r="Z60" s="85"/>
      <c r="AA60" s="119"/>
      <c r="AB60" s="86"/>
      <c r="AC60" s="85"/>
      <c r="AD60" s="85"/>
      <c r="AE60" s="120"/>
      <c r="AF60" s="86"/>
      <c r="AG60" s="119"/>
      <c r="AH60" s="85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125"/>
      <c r="BM60" s="125"/>
      <c r="BN60" s="125"/>
      <c r="BO60" s="125"/>
      <c r="BP60" s="84"/>
      <c r="BQ60" s="84"/>
      <c r="BR60" s="84"/>
      <c r="BS60" s="84"/>
      <c r="BT60" s="84"/>
      <c r="BU60" s="84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8"/>
      <c r="ID60" s="28"/>
      <c r="IE60" s="28"/>
      <c r="IF60" s="28"/>
    </row>
    <row r="61" spans="1:240" ht="15" customHeight="1">
      <c r="A61" s="241" t="s">
        <v>472</v>
      </c>
      <c r="B61" s="30">
        <v>23001794</v>
      </c>
      <c r="C61" s="31">
        <v>95.25</v>
      </c>
      <c r="D61" s="29"/>
      <c r="E61" s="178">
        <v>84.18</v>
      </c>
      <c r="F61" s="28"/>
      <c r="G61" s="28"/>
      <c r="H61" s="37"/>
      <c r="I61" s="35"/>
      <c r="J61" s="29"/>
      <c r="K61" s="29"/>
      <c r="L61" s="29"/>
      <c r="M61" s="29"/>
      <c r="N61" s="29"/>
      <c r="O61" s="29"/>
      <c r="P61" s="29" t="s">
        <v>377</v>
      </c>
      <c r="Q61" s="231">
        <v>2.4199999999999999E-2</v>
      </c>
      <c r="R61" s="231">
        <v>1.108E-2</v>
      </c>
      <c r="S61" s="231">
        <v>7.1249999999999994E-2</v>
      </c>
      <c r="T61" s="125">
        <v>0.62790000000000001</v>
      </c>
      <c r="U61" s="85"/>
      <c r="V61" s="85"/>
      <c r="W61" s="126"/>
      <c r="X61" s="85"/>
      <c r="Y61" s="86"/>
      <c r="Z61" s="85"/>
      <c r="AA61" s="119"/>
      <c r="AB61" s="86"/>
      <c r="AC61" s="85"/>
      <c r="AD61" s="85"/>
      <c r="AE61" s="120"/>
      <c r="AF61" s="119"/>
      <c r="AG61" s="86"/>
      <c r="AH61" s="119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8"/>
      <c r="ID61" s="28"/>
      <c r="IE61" s="28"/>
      <c r="IF61" s="33"/>
    </row>
    <row r="62" spans="1:240" ht="15" customHeight="1">
      <c r="A62" s="83" t="s">
        <v>471</v>
      </c>
      <c r="B62" s="30">
        <v>23001781</v>
      </c>
      <c r="C62" s="31">
        <v>89.11</v>
      </c>
      <c r="D62" s="38"/>
      <c r="E62" s="28"/>
      <c r="F62" s="31"/>
      <c r="G62" s="28"/>
      <c r="H62" s="29"/>
      <c r="I62" s="38"/>
      <c r="J62" s="29"/>
      <c r="K62" s="29"/>
      <c r="L62" s="35"/>
      <c r="M62" s="34"/>
      <c r="N62" s="128"/>
      <c r="O62" s="85"/>
      <c r="P62" s="84"/>
      <c r="Q62" s="85"/>
      <c r="R62" s="84"/>
      <c r="S62" s="85"/>
      <c r="T62" s="85"/>
      <c r="U62" s="85" t="s">
        <v>461</v>
      </c>
      <c r="V62" s="85" t="s">
        <v>461</v>
      </c>
      <c r="W62" s="85" t="s">
        <v>462</v>
      </c>
      <c r="X62" s="85" t="s">
        <v>462</v>
      </c>
      <c r="Y62" s="85" t="s">
        <v>467</v>
      </c>
      <c r="Z62" s="85" t="s">
        <v>469</v>
      </c>
      <c r="AA62" s="85" t="s">
        <v>467</v>
      </c>
      <c r="AB62" s="126">
        <v>0</v>
      </c>
      <c r="AC62" s="85" t="s">
        <v>463</v>
      </c>
      <c r="AD62" s="85" t="s">
        <v>468</v>
      </c>
      <c r="AE62" s="86">
        <v>19.5</v>
      </c>
      <c r="AF62" s="119">
        <v>45.96</v>
      </c>
      <c r="AG62" s="86">
        <v>65.5</v>
      </c>
      <c r="AH62" s="119">
        <v>19.7</v>
      </c>
      <c r="AI62" s="85" t="s">
        <v>463</v>
      </c>
      <c r="AJ62" s="85" t="s">
        <v>463</v>
      </c>
      <c r="AK62" s="119">
        <v>44.08</v>
      </c>
      <c r="AL62" s="119">
        <v>15.75</v>
      </c>
      <c r="AM62" s="85" t="s">
        <v>465</v>
      </c>
      <c r="AN62" s="85" t="s">
        <v>463</v>
      </c>
      <c r="AO62" s="85" t="s">
        <v>463</v>
      </c>
      <c r="AP62" s="85" t="s">
        <v>463</v>
      </c>
      <c r="AQ62" s="85" t="s">
        <v>463</v>
      </c>
      <c r="AR62" s="85" t="s">
        <v>463</v>
      </c>
      <c r="AS62" s="85" t="s">
        <v>463</v>
      </c>
      <c r="AT62" s="85" t="s">
        <v>463</v>
      </c>
      <c r="AU62" s="85" t="s">
        <v>463</v>
      </c>
      <c r="AV62" s="85" t="s">
        <v>463</v>
      </c>
      <c r="AW62" s="85" t="s">
        <v>463</v>
      </c>
      <c r="AX62" s="85" t="s">
        <v>463</v>
      </c>
      <c r="AY62" s="85" t="s">
        <v>463</v>
      </c>
      <c r="AZ62" s="85" t="s">
        <v>463</v>
      </c>
      <c r="BA62" s="85" t="s">
        <v>463</v>
      </c>
      <c r="BB62" s="85" t="s">
        <v>463</v>
      </c>
      <c r="BC62" s="85" t="s">
        <v>463</v>
      </c>
      <c r="BD62" s="85" t="s">
        <v>463</v>
      </c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85"/>
      <c r="BU62" s="85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28"/>
      <c r="ID62" s="28"/>
      <c r="IE62" s="28"/>
      <c r="IF62" s="28"/>
    </row>
    <row r="63" spans="1:240" ht="15" customHeight="1">
      <c r="A63" s="241" t="s">
        <v>27</v>
      </c>
      <c r="B63" s="30">
        <v>23002526</v>
      </c>
      <c r="C63" s="31">
        <v>94.81</v>
      </c>
      <c r="D63" s="38"/>
      <c r="E63" s="31">
        <v>65.83</v>
      </c>
      <c r="F63" s="242">
        <v>8.9930000000000003</v>
      </c>
      <c r="G63" s="28"/>
      <c r="H63" s="29" t="s">
        <v>452</v>
      </c>
      <c r="I63" s="38"/>
      <c r="J63" s="35"/>
      <c r="K63" s="29"/>
      <c r="L63" s="29"/>
      <c r="M63" s="37"/>
      <c r="N63" s="29"/>
      <c r="O63" s="29" t="s">
        <v>458</v>
      </c>
      <c r="P63" s="36"/>
      <c r="Q63" s="85"/>
      <c r="R63" s="85"/>
      <c r="S63" s="85"/>
      <c r="T63" s="85"/>
      <c r="U63" s="85"/>
      <c r="V63" s="85"/>
      <c r="W63" s="126"/>
      <c r="X63" s="85"/>
      <c r="Y63" s="86"/>
      <c r="Z63" s="85"/>
      <c r="AA63" s="119"/>
      <c r="AB63" s="86"/>
      <c r="AC63" s="85"/>
      <c r="AD63" s="85"/>
      <c r="AE63" s="120"/>
      <c r="AF63" s="86"/>
      <c r="AG63" s="119"/>
      <c r="AH63" s="85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8"/>
      <c r="ID63" s="28"/>
      <c r="IE63" s="28"/>
      <c r="IF63" s="28" t="s">
        <v>389</v>
      </c>
    </row>
    <row r="64" spans="1:240" ht="15" customHeight="1">
      <c r="A64" s="83" t="s">
        <v>453</v>
      </c>
      <c r="B64" s="30">
        <v>23001846</v>
      </c>
      <c r="C64" s="31">
        <v>90.99</v>
      </c>
      <c r="D64" s="29"/>
      <c r="E64" s="28"/>
      <c r="F64" s="28"/>
      <c r="G64" s="28"/>
      <c r="H64" s="37"/>
      <c r="I64" s="35"/>
      <c r="J64" s="29"/>
      <c r="K64" s="29"/>
      <c r="L64" s="29"/>
      <c r="M64" s="29"/>
      <c r="N64" s="29"/>
      <c r="O64" s="29"/>
      <c r="P64" s="36"/>
      <c r="Q64" s="85"/>
      <c r="R64" s="85"/>
      <c r="S64" s="85"/>
      <c r="T64" s="85"/>
      <c r="U64" s="85" t="s">
        <v>462</v>
      </c>
      <c r="V64" s="85" t="s">
        <v>466</v>
      </c>
      <c r="W64" s="85" t="s">
        <v>462</v>
      </c>
      <c r="X64" s="85" t="s">
        <v>463</v>
      </c>
      <c r="Y64" s="85" t="s">
        <v>467</v>
      </c>
      <c r="Z64" s="85" t="s">
        <v>467</v>
      </c>
      <c r="AA64" s="85" t="s">
        <v>467</v>
      </c>
      <c r="AB64" s="126">
        <v>0</v>
      </c>
      <c r="AC64" s="85" t="s">
        <v>463</v>
      </c>
      <c r="AD64" s="85" t="s">
        <v>468</v>
      </c>
      <c r="AE64" s="85" t="s">
        <v>464</v>
      </c>
      <c r="AF64" s="119" t="s">
        <v>469</v>
      </c>
      <c r="AG64" s="126">
        <v>0</v>
      </c>
      <c r="AH64" s="119">
        <v>9.532</v>
      </c>
      <c r="AI64" s="85" t="s">
        <v>463</v>
      </c>
      <c r="AJ64" s="85" t="s">
        <v>463</v>
      </c>
      <c r="AK64" s="85" t="s">
        <v>463</v>
      </c>
      <c r="AL64" s="85" t="s">
        <v>463</v>
      </c>
      <c r="AM64" s="85" t="s">
        <v>470</v>
      </c>
      <c r="AN64" s="85" t="s">
        <v>463</v>
      </c>
      <c r="AO64" s="85" t="s">
        <v>463</v>
      </c>
      <c r="AP64" s="85" t="s">
        <v>463</v>
      </c>
      <c r="AQ64" s="85" t="s">
        <v>463</v>
      </c>
      <c r="AR64" s="85" t="s">
        <v>463</v>
      </c>
      <c r="AS64" s="85" t="s">
        <v>463</v>
      </c>
      <c r="AT64" s="85" t="s">
        <v>463</v>
      </c>
      <c r="AU64" s="85" t="s">
        <v>463</v>
      </c>
      <c r="AV64" s="85" t="s">
        <v>463</v>
      </c>
      <c r="AW64" s="85" t="s">
        <v>463</v>
      </c>
      <c r="AX64" s="85" t="s">
        <v>463</v>
      </c>
      <c r="AY64" s="85" t="s">
        <v>463</v>
      </c>
      <c r="AZ64" s="85" t="s">
        <v>463</v>
      </c>
      <c r="BA64" s="85" t="s">
        <v>463</v>
      </c>
      <c r="BB64" s="85" t="s">
        <v>463</v>
      </c>
      <c r="BC64" s="85" t="s">
        <v>463</v>
      </c>
      <c r="BD64" s="85" t="s">
        <v>463</v>
      </c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8"/>
      <c r="ID64" s="28"/>
      <c r="IE64" s="28"/>
      <c r="IF64" s="28"/>
    </row>
    <row r="65" spans="1:240" ht="15" customHeight="1">
      <c r="A65" s="83" t="s">
        <v>473</v>
      </c>
      <c r="B65" s="30">
        <v>23001793</v>
      </c>
      <c r="C65" s="31">
        <v>97.79</v>
      </c>
      <c r="D65" s="29"/>
      <c r="E65" s="31">
        <v>60.13</v>
      </c>
      <c r="F65" s="32">
        <v>16.84</v>
      </c>
      <c r="G65" s="31">
        <v>19.05</v>
      </c>
      <c r="H65" s="34"/>
      <c r="I65" s="34"/>
      <c r="J65" s="29"/>
      <c r="K65" s="29"/>
      <c r="L65" s="29"/>
      <c r="M65" s="29"/>
      <c r="N65" s="29"/>
      <c r="O65" s="29"/>
      <c r="P65" s="54">
        <v>0.2031</v>
      </c>
      <c r="Q65" s="231">
        <v>4.4249999999999998E-2</v>
      </c>
      <c r="R65" s="231">
        <v>1.158E-2</v>
      </c>
      <c r="S65" s="231">
        <v>5.5750000000000001E-2</v>
      </c>
      <c r="T65" s="125">
        <v>1.0489999999999999</v>
      </c>
      <c r="U65" s="85"/>
      <c r="V65" s="85"/>
      <c r="W65" s="126"/>
      <c r="X65" s="85"/>
      <c r="Y65" s="86"/>
      <c r="Z65" s="85"/>
      <c r="AA65" s="119"/>
      <c r="AB65" s="86"/>
      <c r="AC65" s="85"/>
      <c r="AD65" s="85"/>
      <c r="AE65" s="120"/>
      <c r="AF65" s="119"/>
      <c r="AG65" s="86"/>
      <c r="AH65" s="119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8"/>
      <c r="ID65" s="28"/>
      <c r="IE65" s="28"/>
      <c r="IF65" s="30"/>
    </row>
    <row r="66" spans="1:240">
      <c r="A66" s="55" t="s">
        <v>0</v>
      </c>
      <c r="B66" s="73"/>
      <c r="C66" s="74">
        <f>MIN(C59:C65)</f>
        <v>89.11</v>
      </c>
      <c r="D66" s="74"/>
      <c r="E66" s="74">
        <f>MIN(E59:E65)</f>
        <v>60.13</v>
      </c>
      <c r="F66" s="232">
        <f>MIN(F59:F65)</f>
        <v>8.9930000000000003</v>
      </c>
      <c r="G66" s="75">
        <f>MIN(G59:G65)</f>
        <v>6.7729999999999997</v>
      </c>
      <c r="H66" s="87"/>
      <c r="I66" s="121"/>
      <c r="J66" s="121"/>
      <c r="K66" s="121"/>
      <c r="L66" s="121"/>
      <c r="M66" s="74"/>
      <c r="N66" s="74"/>
      <c r="O66" s="74"/>
      <c r="P66" s="74"/>
      <c r="Q66" s="238">
        <f>MIN(Q59:Q65)</f>
        <v>2.4199999999999999E-2</v>
      </c>
      <c r="R66" s="238">
        <f>MIN(R59:R65)</f>
        <v>1.108E-2</v>
      </c>
      <c r="S66" s="238">
        <f>MIN(S59:S65)</f>
        <v>5.5750000000000001E-2</v>
      </c>
      <c r="T66" s="235">
        <f>MIN(T59:T65)</f>
        <v>0.62790000000000001</v>
      </c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5">
        <f>MIN(AF59:AF65)</f>
        <v>45.96</v>
      </c>
      <c r="AG66" s="73">
        <f>MIN(AG59:AG65)</f>
        <v>0</v>
      </c>
      <c r="AH66" s="75">
        <f>MIN(AH59:AH65)</f>
        <v>9.532</v>
      </c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121"/>
      <c r="BR66" s="121"/>
      <c r="BS66" s="121"/>
      <c r="BT66" s="121"/>
      <c r="BU66" s="121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</row>
    <row r="67" spans="1:240">
      <c r="A67" s="57" t="s">
        <v>1</v>
      </c>
      <c r="B67" s="76"/>
      <c r="C67" s="77">
        <f>MAX(C59:C65)</f>
        <v>99.94</v>
      </c>
      <c r="D67" s="88"/>
      <c r="E67" s="77">
        <f>MAX(E59:E65)</f>
        <v>84.18</v>
      </c>
      <c r="F67" s="233">
        <f>MAX(F59:F65)</f>
        <v>16.84</v>
      </c>
      <c r="G67" s="79">
        <f>MAX(G59:G65)</f>
        <v>19.05</v>
      </c>
      <c r="H67" s="78"/>
      <c r="I67" s="78"/>
      <c r="J67" s="78"/>
      <c r="K67" s="77"/>
      <c r="L67" s="78"/>
      <c r="M67" s="77"/>
      <c r="N67" s="77"/>
      <c r="O67" s="77"/>
      <c r="P67" s="77"/>
      <c r="Q67" s="239">
        <f>MAX(Q59:Q65)</f>
        <v>4.4249999999999998E-2</v>
      </c>
      <c r="R67" s="239">
        <f>MAX(R59:R65)</f>
        <v>1.158E-2</v>
      </c>
      <c r="S67" s="239">
        <f>MAX(S59:S65)</f>
        <v>7.1249999999999994E-2</v>
      </c>
      <c r="T67" s="236">
        <f>MAX(T59:T65)</f>
        <v>1.0489999999999999</v>
      </c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9">
        <f>MAX(AF59:AF65)</f>
        <v>45.96</v>
      </c>
      <c r="AG67" s="80">
        <f>MAX(AG59:AG65)</f>
        <v>65.5</v>
      </c>
      <c r="AH67" s="79">
        <f>MAX(AH59:AH65)</f>
        <v>19.7</v>
      </c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</row>
    <row r="68" spans="1:240" ht="15.75" thickBot="1">
      <c r="A68" s="59" t="s">
        <v>2</v>
      </c>
      <c r="B68" s="68"/>
      <c r="C68" s="69">
        <f>MEDIAN(C59:C65)</f>
        <v>95.03</v>
      </c>
      <c r="D68" s="70"/>
      <c r="E68" s="69">
        <f>MEDIAN(E59:E65)</f>
        <v>65.83</v>
      </c>
      <c r="F68" s="234">
        <f>MEDIAN(F59:F65)</f>
        <v>12.916499999999999</v>
      </c>
      <c r="G68" s="81">
        <f>MEDIAN(G59:G65)</f>
        <v>12.9115</v>
      </c>
      <c r="H68" s="70"/>
      <c r="I68" s="71"/>
      <c r="J68" s="71"/>
      <c r="K68" s="123"/>
      <c r="L68" s="69"/>
      <c r="M68" s="69"/>
      <c r="N68" s="69"/>
      <c r="O68" s="69"/>
      <c r="P68" s="69"/>
      <c r="Q68" s="240">
        <f>MEDIAN(Q59:Q65)</f>
        <v>3.4224999999999998E-2</v>
      </c>
      <c r="R68" s="240">
        <f>MEDIAN(R59:R65)</f>
        <v>1.133E-2</v>
      </c>
      <c r="S68" s="240">
        <f>MEDIAN(S59:S65)</f>
        <v>6.3500000000000001E-2</v>
      </c>
      <c r="T68" s="237">
        <f>MEDIAN(T59:T65)</f>
        <v>0.83844999999999992</v>
      </c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81">
        <f>MEDIAN(AF59:AF65)</f>
        <v>45.96</v>
      </c>
      <c r="AG68" s="124">
        <f>MEDIAN(AG59:AG65)</f>
        <v>32.75</v>
      </c>
      <c r="AH68" s="81">
        <f>MEDIAN(AH59:AH65)</f>
        <v>14.616</v>
      </c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</row>
    <row r="69" spans="1:240">
      <c r="BA69"/>
      <c r="BB69"/>
      <c r="BC69"/>
      <c r="BD69"/>
      <c r="BE69"/>
      <c r="BF69"/>
      <c r="BG69"/>
      <c r="BH69"/>
      <c r="BI69"/>
      <c r="BJ69"/>
      <c r="BK69"/>
      <c r="BL69"/>
    </row>
    <row r="70" spans="1:240">
      <c r="A70" s="13" t="s">
        <v>33</v>
      </c>
    </row>
    <row r="71" spans="1:240">
      <c r="A71" t="s">
        <v>34</v>
      </c>
    </row>
    <row r="75" spans="1:240">
      <c r="A75" s="13"/>
    </row>
    <row r="83" spans="1:1">
      <c r="A83" s="13"/>
    </row>
  </sheetData>
  <sheetProtection algorithmName="SHA-512" hashValue="LsVJwbESUE3EI1w4BLgf+LB6annkmv202cZ/Mok57tUKCZr6QqwGNlrN19AdKMc4HxQjQPnkRS3F9mfx/pFLEw==" saltValue="jonlk9qe/cGujkraP5tIFA==" spinCount="100000" sheet="1" objects="1" scenarios="1"/>
  <sortState xmlns:xlrd2="http://schemas.microsoft.com/office/spreadsheetml/2017/richdata2" ref="A59:IF65">
    <sortCondition ref="A59:A6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24" sqref="D24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57" t="s">
        <v>369</v>
      </c>
    </row>
    <row r="2" spans="2:6">
      <c r="B2" s="9" t="s">
        <v>32</v>
      </c>
    </row>
    <row r="3" spans="2:6" ht="15.75" thickBot="1"/>
    <row r="4" spans="2:6" ht="45" customHeight="1" thickBot="1">
      <c r="B4" s="89"/>
      <c r="C4" s="90" t="s">
        <v>8</v>
      </c>
      <c r="D4" s="91" t="s">
        <v>9</v>
      </c>
      <c r="E4" s="91" t="s">
        <v>10</v>
      </c>
      <c r="F4" s="92" t="s">
        <v>11</v>
      </c>
    </row>
    <row r="5" spans="2:6" ht="24.95" customHeight="1" thickTop="1">
      <c r="B5" s="93"/>
      <c r="C5" s="94" t="s">
        <v>12</v>
      </c>
      <c r="D5" s="95">
        <v>1</v>
      </c>
      <c r="E5" s="95">
        <v>0</v>
      </c>
      <c r="F5" s="152"/>
    </row>
    <row r="6" spans="2:6" ht="24.95" customHeight="1">
      <c r="B6" s="96"/>
      <c r="C6" s="97" t="s">
        <v>13</v>
      </c>
      <c r="D6" s="98">
        <v>5</v>
      </c>
      <c r="E6" s="98">
        <v>1</v>
      </c>
      <c r="F6" s="103">
        <v>0.2</v>
      </c>
    </row>
    <row r="7" spans="2:6" ht="24.95" customHeight="1">
      <c r="B7" s="96"/>
      <c r="C7" s="97" t="s">
        <v>14</v>
      </c>
      <c r="D7" s="98">
        <v>0</v>
      </c>
      <c r="E7" s="98"/>
      <c r="F7" s="103"/>
    </row>
    <row r="8" spans="2:6" ht="24.95" customHeight="1">
      <c r="B8" s="96"/>
      <c r="C8" s="99" t="s">
        <v>15</v>
      </c>
      <c r="D8" s="100">
        <v>0</v>
      </c>
      <c r="E8" s="100"/>
      <c r="F8" s="153"/>
    </row>
    <row r="9" spans="2:6" ht="24.95" customHeight="1">
      <c r="B9" s="96"/>
      <c r="C9" s="97" t="s">
        <v>16</v>
      </c>
      <c r="D9" s="98">
        <v>0</v>
      </c>
      <c r="E9" s="98"/>
      <c r="F9" s="103"/>
    </row>
    <row r="10" spans="2:6" ht="24.95" customHeight="1">
      <c r="B10" s="96"/>
      <c r="C10" s="101" t="s">
        <v>17</v>
      </c>
      <c r="D10" s="102">
        <v>4</v>
      </c>
      <c r="E10" s="102">
        <v>1</v>
      </c>
      <c r="F10" s="154">
        <v>0.25</v>
      </c>
    </row>
    <row r="11" spans="2:6" ht="24.95" customHeight="1">
      <c r="B11" s="96"/>
      <c r="C11" s="97" t="s">
        <v>18</v>
      </c>
      <c r="D11" s="98">
        <v>0</v>
      </c>
      <c r="E11" s="98"/>
      <c r="F11" s="103"/>
    </row>
    <row r="12" spans="2:6" ht="24.95" customHeight="1">
      <c r="B12" s="96"/>
      <c r="C12" s="101" t="s">
        <v>19</v>
      </c>
      <c r="D12" s="102">
        <v>0</v>
      </c>
      <c r="E12" s="102"/>
      <c r="F12" s="154"/>
    </row>
    <row r="13" spans="2:6" ht="24.95" customHeight="1">
      <c r="B13" s="96"/>
      <c r="C13" s="97" t="s">
        <v>20</v>
      </c>
      <c r="D13" s="98">
        <v>2</v>
      </c>
      <c r="E13" s="98">
        <v>1</v>
      </c>
      <c r="F13" s="103">
        <v>0.5</v>
      </c>
    </row>
    <row r="14" spans="2:6" ht="24.95" customHeight="1">
      <c r="B14" s="96"/>
      <c r="C14" s="101" t="s">
        <v>21</v>
      </c>
      <c r="D14" s="102">
        <v>2</v>
      </c>
      <c r="E14" s="102">
        <v>2</v>
      </c>
      <c r="F14" s="154">
        <v>1</v>
      </c>
    </row>
    <row r="15" spans="2:6" ht="24.95" customHeight="1">
      <c r="B15" s="96"/>
      <c r="C15" s="97" t="s">
        <v>22</v>
      </c>
      <c r="D15" s="98">
        <v>2</v>
      </c>
      <c r="E15" s="98">
        <v>0</v>
      </c>
      <c r="F15" s="103"/>
    </row>
    <row r="16" spans="2:6" ht="24.95" customHeight="1">
      <c r="B16" s="96"/>
      <c r="C16" s="104" t="s">
        <v>23</v>
      </c>
      <c r="D16" s="105">
        <v>0</v>
      </c>
      <c r="E16" s="105"/>
      <c r="F16" s="155"/>
    </row>
    <row r="17" spans="2:6" ht="24.95" customHeight="1" thickBot="1">
      <c r="B17" s="106"/>
      <c r="C17" s="107" t="s">
        <v>24</v>
      </c>
      <c r="D17" s="108">
        <v>1</v>
      </c>
      <c r="E17" s="108">
        <v>0</v>
      </c>
      <c r="F17" s="156"/>
    </row>
  </sheetData>
  <sheetProtection algorithmName="SHA-512" hashValue="/tqLoScwOtWEYLN7ePK8mmc82cboJmxPgYNtfiaU2G3LXr0whg+PbiEsyJgr/PujuFo8I6RzC19r/lX1Qiudqg==" saltValue="Ce64wp115xSQERCgrU+Ld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21" sqref="F21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57" t="s">
        <v>370</v>
      </c>
    </row>
    <row r="2" spans="2:9">
      <c r="B2" s="212" t="s">
        <v>35</v>
      </c>
      <c r="C2" s="212"/>
      <c r="D2" s="212"/>
      <c r="E2" s="212"/>
      <c r="F2" s="212"/>
      <c r="G2" s="212"/>
      <c r="H2" s="212"/>
      <c r="I2" s="212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1"/>
      <c r="C4" s="90" t="s">
        <v>25</v>
      </c>
      <c r="D4" s="209" t="s">
        <v>9</v>
      </c>
      <c r="E4" s="209"/>
      <c r="F4" s="209" t="s">
        <v>10</v>
      </c>
      <c r="G4" s="209"/>
      <c r="H4" s="209" t="s">
        <v>11</v>
      </c>
      <c r="I4" s="210"/>
    </row>
    <row r="5" spans="2:9" ht="24.95" customHeight="1" thickTop="1">
      <c r="B5" s="109"/>
      <c r="C5" s="101" t="s">
        <v>26</v>
      </c>
      <c r="D5" s="213">
        <v>0</v>
      </c>
      <c r="E5" s="213"/>
      <c r="F5" s="213"/>
      <c r="G5" s="213"/>
      <c r="H5" s="218"/>
      <c r="I5" s="219"/>
    </row>
    <row r="6" spans="2:9" ht="24.95" customHeight="1">
      <c r="B6" s="109"/>
      <c r="C6" s="101" t="s">
        <v>27</v>
      </c>
      <c r="D6" s="213">
        <v>1</v>
      </c>
      <c r="E6" s="213"/>
      <c r="F6" s="213">
        <v>0</v>
      </c>
      <c r="G6" s="213"/>
      <c r="H6" s="220"/>
      <c r="I6" s="221"/>
    </row>
    <row r="7" spans="2:9" ht="24.95" customHeight="1" thickBot="1">
      <c r="B7" s="110"/>
      <c r="C7" s="107" t="s">
        <v>28</v>
      </c>
      <c r="D7" s="211">
        <v>4</v>
      </c>
      <c r="E7" s="211"/>
      <c r="F7" s="211">
        <v>0</v>
      </c>
      <c r="G7" s="211"/>
      <c r="H7" s="222"/>
      <c r="I7" s="223"/>
    </row>
    <row r="10" spans="2:9">
      <c r="B10" s="212" t="s">
        <v>36</v>
      </c>
      <c r="C10" s="212"/>
      <c r="D10" s="212"/>
      <c r="E10" s="212"/>
      <c r="F10" s="212"/>
      <c r="G10" s="212"/>
      <c r="H10" s="212"/>
      <c r="I10" s="212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18"/>
      <c r="C12" s="90" t="s">
        <v>25</v>
      </c>
      <c r="D12" s="209" t="s">
        <v>9</v>
      </c>
      <c r="E12" s="209"/>
      <c r="F12" s="209" t="s">
        <v>10</v>
      </c>
      <c r="G12" s="209"/>
      <c r="H12" s="209" t="s">
        <v>11</v>
      </c>
      <c r="I12" s="210"/>
    </row>
    <row r="13" spans="2:9" ht="24.95" customHeight="1" thickTop="1">
      <c r="B13" s="109"/>
      <c r="C13" s="101" t="s">
        <v>31</v>
      </c>
      <c r="D13" s="213">
        <v>0</v>
      </c>
      <c r="E13" s="213"/>
      <c r="F13" s="213"/>
      <c r="G13" s="213"/>
      <c r="H13" s="214"/>
      <c r="I13" s="215"/>
    </row>
    <row r="14" spans="2:9" ht="24.95" customHeight="1" thickBot="1">
      <c r="B14" s="110"/>
      <c r="C14" s="107" t="s">
        <v>28</v>
      </c>
      <c r="D14" s="211">
        <v>3</v>
      </c>
      <c r="E14" s="211"/>
      <c r="F14" s="211">
        <v>0</v>
      </c>
      <c r="G14" s="211"/>
      <c r="H14" s="216"/>
      <c r="I14" s="217"/>
    </row>
  </sheetData>
  <sheetProtection algorithmName="SHA-512" hashValue="Poswwkdg2ep9uz2b/fNxnrrMZJc/o/HjwG5GkUfECBgv33ghHVmTrkdkk3ie4UYccv1fTuvxitQS8ddz0NP/uA==" saltValue="Xy8oP9EYQdlzem/Fzju6EQ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13"/>
  <sheetViews>
    <sheetView showGridLines="0" zoomScale="80" zoomScaleNormal="80" workbookViewId="0">
      <selection activeCell="T13" sqref="T13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5" ht="120.75" customHeight="1">
      <c r="D1" s="2"/>
      <c r="E1" s="2"/>
      <c r="F1" s="157" t="s">
        <v>369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5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5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5" ht="45" customHeight="1" thickBot="1">
      <c r="B4" s="111"/>
      <c r="C4" s="90" t="s">
        <v>25</v>
      </c>
      <c r="D4" s="209" t="s">
        <v>9</v>
      </c>
      <c r="E4" s="209"/>
      <c r="F4" s="209" t="s">
        <v>10</v>
      </c>
      <c r="G4" s="209"/>
      <c r="H4" s="209" t="s">
        <v>11</v>
      </c>
      <c r="I4" s="2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5" ht="24.95" customHeight="1" thickTop="1">
      <c r="B5" s="109"/>
      <c r="C5" s="101" t="s">
        <v>64</v>
      </c>
      <c r="D5" s="213">
        <v>1</v>
      </c>
      <c r="E5" s="213"/>
      <c r="F5" s="213">
        <v>0</v>
      </c>
      <c r="G5" s="213"/>
      <c r="H5" s="218"/>
      <c r="I5" s="21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5" ht="24.95" customHeight="1">
      <c r="B6" s="109"/>
      <c r="C6" s="101" t="s">
        <v>65</v>
      </c>
      <c r="D6" s="213">
        <v>1</v>
      </c>
      <c r="E6" s="213"/>
      <c r="F6" s="213">
        <v>0</v>
      </c>
      <c r="G6" s="213"/>
      <c r="H6" s="220"/>
      <c r="I6" s="22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5" ht="24.95" customHeight="1" thickBot="1">
      <c r="B7" s="110"/>
      <c r="C7" s="107" t="s">
        <v>28</v>
      </c>
      <c r="D7" s="211">
        <v>0</v>
      </c>
      <c r="E7" s="211"/>
      <c r="F7" s="211"/>
      <c r="G7" s="211"/>
      <c r="H7" s="222"/>
      <c r="I7" s="22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5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5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5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5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5" ht="45" customHeight="1" thickBot="1">
      <c r="A12" s="4"/>
      <c r="B12" s="113"/>
      <c r="C12" s="114" t="s">
        <v>102</v>
      </c>
      <c r="D12" s="115" t="s">
        <v>3</v>
      </c>
      <c r="E12" s="116"/>
      <c r="F12" s="116" t="s">
        <v>103</v>
      </c>
      <c r="G12" s="115" t="s">
        <v>104</v>
      </c>
      <c r="H12" s="115" t="s">
        <v>105</v>
      </c>
      <c r="I12" s="115" t="s">
        <v>106</v>
      </c>
      <c r="J12" s="115" t="s">
        <v>107</v>
      </c>
      <c r="K12" s="115" t="s">
        <v>66</v>
      </c>
      <c r="L12" s="115" t="s">
        <v>67</v>
      </c>
      <c r="M12" s="115" t="s">
        <v>68</v>
      </c>
      <c r="N12" s="115" t="s">
        <v>69</v>
      </c>
      <c r="O12" s="115" t="s">
        <v>70</v>
      </c>
      <c r="P12" s="115" t="s">
        <v>71</v>
      </c>
      <c r="Q12" s="115" t="s">
        <v>72</v>
      </c>
      <c r="R12" s="115" t="s">
        <v>73</v>
      </c>
      <c r="S12" s="115" t="s">
        <v>74</v>
      </c>
      <c r="T12" s="115" t="s">
        <v>108</v>
      </c>
      <c r="U12" s="115" t="s">
        <v>109</v>
      </c>
      <c r="V12" s="115" t="s">
        <v>110</v>
      </c>
      <c r="W12" s="115" t="s">
        <v>111</v>
      </c>
      <c r="X12" s="115" t="s">
        <v>112</v>
      </c>
      <c r="Y12" s="115" t="s">
        <v>113</v>
      </c>
      <c r="Z12" s="115" t="s">
        <v>122</v>
      </c>
      <c r="AA12" s="115" t="s">
        <v>123</v>
      </c>
      <c r="AB12" s="115" t="s">
        <v>124</v>
      </c>
      <c r="AC12" s="115" t="s">
        <v>125</v>
      </c>
      <c r="AD12" s="115" t="s">
        <v>126</v>
      </c>
      <c r="AE12" s="115" t="s">
        <v>127</v>
      </c>
      <c r="AF12" s="115" t="s">
        <v>128</v>
      </c>
      <c r="AG12" s="115" t="s">
        <v>129</v>
      </c>
      <c r="AH12" s="115" t="s">
        <v>130</v>
      </c>
      <c r="AI12" s="115" t="s">
        <v>131</v>
      </c>
      <c r="AJ12" s="115" t="s">
        <v>132</v>
      </c>
      <c r="AK12" s="115" t="s">
        <v>133</v>
      </c>
      <c r="AL12" s="115" t="s">
        <v>134</v>
      </c>
      <c r="AM12" s="115" t="s">
        <v>135</v>
      </c>
      <c r="AN12" s="115" t="s">
        <v>136</v>
      </c>
      <c r="AO12" s="115" t="s">
        <v>137</v>
      </c>
      <c r="AP12" s="117" t="s">
        <v>138</v>
      </c>
    </row>
    <row r="13" spans="1:45" ht="24.95" customHeight="1" thickTop="1" thickBot="1">
      <c r="B13" s="112"/>
      <c r="C13" s="129" t="s">
        <v>471</v>
      </c>
      <c r="D13" s="130">
        <v>23001781</v>
      </c>
      <c r="E13" s="132"/>
      <c r="F13" s="131">
        <v>89.11</v>
      </c>
      <c r="G13" s="132" t="s">
        <v>461</v>
      </c>
      <c r="H13" s="132" t="s">
        <v>461</v>
      </c>
      <c r="I13" s="132" t="s">
        <v>462</v>
      </c>
      <c r="J13" s="132" t="s">
        <v>462</v>
      </c>
      <c r="K13" s="132" t="s">
        <v>467</v>
      </c>
      <c r="L13" s="132" t="s">
        <v>469</v>
      </c>
      <c r="M13" s="132" t="s">
        <v>467</v>
      </c>
      <c r="N13" s="130">
        <v>0</v>
      </c>
      <c r="O13" s="132" t="s">
        <v>463</v>
      </c>
      <c r="P13" s="132" t="s">
        <v>468</v>
      </c>
      <c r="Q13" s="147">
        <v>19.5</v>
      </c>
      <c r="R13" s="131">
        <v>45.96</v>
      </c>
      <c r="S13" s="147">
        <v>65.5</v>
      </c>
      <c r="T13" s="147">
        <v>19.7</v>
      </c>
      <c r="U13" s="132" t="s">
        <v>463</v>
      </c>
      <c r="V13" s="132" t="s">
        <v>463</v>
      </c>
      <c r="W13" s="131">
        <v>44.08</v>
      </c>
      <c r="X13" s="131">
        <v>15.75</v>
      </c>
      <c r="Y13" s="132" t="s">
        <v>465</v>
      </c>
      <c r="Z13" s="132" t="s">
        <v>463</v>
      </c>
      <c r="AA13" s="132" t="s">
        <v>463</v>
      </c>
      <c r="AB13" s="132" t="s">
        <v>463</v>
      </c>
      <c r="AC13" s="132" t="s">
        <v>463</v>
      </c>
      <c r="AD13" s="132" t="s">
        <v>463</v>
      </c>
      <c r="AE13" s="132" t="s">
        <v>463</v>
      </c>
      <c r="AF13" s="132" t="s">
        <v>463</v>
      </c>
      <c r="AG13" s="132" t="s">
        <v>463</v>
      </c>
      <c r="AH13" s="132" t="s">
        <v>463</v>
      </c>
      <c r="AI13" s="132" t="s">
        <v>463</v>
      </c>
      <c r="AJ13" s="132" t="s">
        <v>463</v>
      </c>
      <c r="AK13" s="132" t="s">
        <v>463</v>
      </c>
      <c r="AL13" s="132" t="s">
        <v>463</v>
      </c>
      <c r="AM13" s="132" t="s">
        <v>463</v>
      </c>
      <c r="AN13" s="132" t="s">
        <v>463</v>
      </c>
      <c r="AO13" s="132" t="s">
        <v>463</v>
      </c>
      <c r="AP13" s="243" t="s">
        <v>463</v>
      </c>
      <c r="AQ13" s="14"/>
      <c r="AS13" s="14"/>
    </row>
  </sheetData>
  <sheetProtection algorithmName="SHA-512" hashValue="544fWAl160F5A4UbO0syDz8PlMIaweadcuOJnAXYLMdn+QAov9y0hyN5q8SYE4nqKNi/s5DNEGY0uo+Btcsblw==" saltValue="JGu4aTFjWgolVCdRoERUkA==" spinCount="100000" sheet="1" objects="1" scenarios="1"/>
  <sortState xmlns:xlrd2="http://schemas.microsoft.com/office/spreadsheetml/2017/richdata2" ref="C13:X13">
    <sortCondition ref="C13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2023-08-09T10:46:08Z</dcterms:modified>
</cp:coreProperties>
</file>