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3152" documentId="8_{3C4C1550-B351-44B5-A1E5-2EC68CA37711}" xr6:coauthVersionLast="47" xr6:coauthVersionMax="47" xr10:uidLastSave="{1FD74634-2E29-46F6-BAA5-69AA5F4AF5F3}"/>
  <workbookProtection workbookAlgorithmName="SHA-512" workbookHashValue="OygmUvqWuMqMWrmeIherWvG1811VFsyJy8TpN7Wu39Hp+ThglT9y/nEgbjcljLtGneFMK82bDxPISs+EHsplSQ==" workbookSaltValue="PXnpURMAuv1/sP8DPgUnKQ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2" l="1"/>
  <c r="GH57" i="2" l="1"/>
  <c r="GG57" i="2"/>
  <c r="GF57" i="2"/>
  <c r="GH56" i="2"/>
  <c r="GG56" i="2"/>
  <c r="GF56" i="2"/>
  <c r="GH55" i="2"/>
  <c r="GG55" i="2"/>
  <c r="GF55" i="2"/>
  <c r="E43" i="2"/>
  <c r="F43" i="2"/>
  <c r="G43" i="2"/>
  <c r="H43" i="2"/>
  <c r="E44" i="2"/>
  <c r="F44" i="2"/>
  <c r="G44" i="2"/>
  <c r="H44" i="2"/>
  <c r="E45" i="2"/>
  <c r="F45" i="2"/>
  <c r="G45" i="2"/>
  <c r="H45" i="2"/>
  <c r="P19" i="1"/>
  <c r="P20" i="1"/>
  <c r="P21" i="1"/>
  <c r="M11" i="1"/>
  <c r="N11" i="1"/>
  <c r="O11" i="1"/>
  <c r="R11" i="1"/>
  <c r="V11" i="1"/>
  <c r="W11" i="1"/>
  <c r="X11" i="1"/>
  <c r="M12" i="1"/>
  <c r="N12" i="1"/>
  <c r="O12" i="1"/>
  <c r="R12" i="1"/>
  <c r="V12" i="1"/>
  <c r="W12" i="1"/>
  <c r="X12" i="1"/>
  <c r="M13" i="1"/>
  <c r="N13" i="1"/>
  <c r="O13" i="1"/>
  <c r="R13" i="1"/>
  <c r="V13" i="1"/>
  <c r="W13" i="1"/>
  <c r="X13" i="1"/>
  <c r="C11" i="1"/>
  <c r="D11" i="1"/>
  <c r="E11" i="1"/>
  <c r="F11" i="1"/>
  <c r="G11" i="1"/>
  <c r="I11" i="1"/>
  <c r="J11" i="1"/>
  <c r="K11" i="1"/>
  <c r="L11" i="1"/>
  <c r="C12" i="1"/>
  <c r="D12" i="1"/>
  <c r="E12" i="1"/>
  <c r="F12" i="1"/>
  <c r="G12" i="1"/>
  <c r="I12" i="1"/>
  <c r="J12" i="1"/>
  <c r="K12" i="1"/>
  <c r="L12" i="1"/>
  <c r="C13" i="1"/>
  <c r="D13" i="1"/>
  <c r="E13" i="1"/>
  <c r="F13" i="1"/>
  <c r="G13" i="1"/>
  <c r="I13" i="1"/>
  <c r="J13" i="1"/>
  <c r="K13" i="1"/>
  <c r="L13" i="1"/>
  <c r="D43" i="2"/>
  <c r="D44" i="2"/>
  <c r="D45" i="2"/>
  <c r="C27" i="1" l="1"/>
  <c r="C28" i="1"/>
  <c r="C29" i="1"/>
  <c r="C39" i="1" l="1"/>
  <c r="D39" i="1"/>
  <c r="E39" i="1"/>
  <c r="H39" i="1"/>
  <c r="C40" i="1"/>
  <c r="D40" i="1"/>
  <c r="E40" i="1"/>
  <c r="H40" i="1"/>
  <c r="C41" i="1"/>
  <c r="D41" i="1"/>
  <c r="E41" i="1"/>
  <c r="H41" i="1"/>
  <c r="N19" i="1"/>
  <c r="N20" i="1"/>
  <c r="N21" i="1"/>
  <c r="K19" i="1"/>
  <c r="K20" i="1"/>
  <c r="K21" i="1"/>
  <c r="H19" i="1"/>
  <c r="H20" i="1"/>
  <c r="H21" i="1"/>
  <c r="M55" i="2"/>
  <c r="N55" i="2"/>
  <c r="O55" i="2"/>
  <c r="P55" i="2"/>
  <c r="Q55" i="2"/>
  <c r="M56" i="2"/>
  <c r="N56" i="2"/>
  <c r="O56" i="2"/>
  <c r="P56" i="2"/>
  <c r="Q56" i="2"/>
  <c r="M57" i="2"/>
  <c r="N57" i="2"/>
  <c r="O57" i="2"/>
  <c r="P57" i="2"/>
  <c r="Q57" i="2"/>
  <c r="C43" i="2"/>
  <c r="C44" i="2"/>
  <c r="C45" i="2"/>
  <c r="C24" i="2"/>
  <c r="C25" i="2"/>
  <c r="C26" i="2"/>
  <c r="C13" i="2"/>
  <c r="C14" i="2"/>
  <c r="C15" i="2"/>
  <c r="C55" i="2" l="1"/>
  <c r="E55" i="2"/>
  <c r="C56" i="2"/>
  <c r="D56" i="2"/>
  <c r="E56" i="2"/>
  <c r="C57" i="2"/>
  <c r="D57" i="2"/>
  <c r="E57" i="2"/>
  <c r="O19" i="1" l="1"/>
  <c r="O20" i="1"/>
  <c r="O21" i="1"/>
  <c r="M19" i="1"/>
  <c r="M20" i="1"/>
  <c r="M21" i="1"/>
  <c r="J19" i="1"/>
  <c r="J20" i="1"/>
  <c r="J21" i="1"/>
  <c r="G19" i="1"/>
  <c r="G20" i="1"/>
  <c r="G21" i="1"/>
  <c r="L19" i="1" l="1"/>
  <c r="L20" i="1"/>
  <c r="L21" i="1"/>
  <c r="C19" i="1" l="1"/>
  <c r="D19" i="1"/>
  <c r="E19" i="1"/>
  <c r="F19" i="1"/>
  <c r="I19" i="1"/>
  <c r="C20" i="1"/>
  <c r="D20" i="1"/>
  <c r="E20" i="1"/>
  <c r="F20" i="1"/>
  <c r="I20" i="1"/>
  <c r="C21" i="1"/>
  <c r="D21" i="1"/>
  <c r="E21" i="1"/>
  <c r="F21" i="1"/>
  <c r="I21" i="1"/>
</calcChain>
</file>

<file path=xl/sharedStrings.xml><?xml version="1.0" encoding="utf-8"?>
<sst xmlns="http://schemas.openxmlformats.org/spreadsheetml/2006/main" count="737" uniqueCount="320">
  <si>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</si>
  <si>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</si>
  <si>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</si>
  <si>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</si>
  <si>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</si>
  <si>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</si>
  <si>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</si>
  <si>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</si>
  <si>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</si>
  <si>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</si>
  <si>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</si>
  <si>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</si>
  <si>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</si>
  <si>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</si>
  <si>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</si>
  <si>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</si>
  <si>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</si>
  <si>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</si>
  <si>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</si>
  <si>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</si>
  <si>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</si>
  <si>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</si>
  <si>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</si>
  <si>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</si>
  <si>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</si>
  <si>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</si>
  <si>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</si>
  <si>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</si>
  <si>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</si>
  <si>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</si>
  <si>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</si>
  <si>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</si>
  <si>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</si>
  <si>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</si>
  <si>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</si>
  <si>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</si>
  <si>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</si>
  <si>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</si>
  <si>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</si>
  <si>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</si>
  <si>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</si>
  <si>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</si>
  <si>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</si>
  <si>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</si>
  <si>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</si>
  <si>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</si>
  <si>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</si>
  <si>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</si>
  <si>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</si>
  <si>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</si>
  <si>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</si>
  <si>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</si>
  <si>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</si>
  <si>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</si>
  <si>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</si>
  <si>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</si>
  <si>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</si>
  <si>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</si>
  <si>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</si>
  <si>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</si>
  <si>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</si>
  <si>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</si>
  <si>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</si>
  <si>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</si>
  <si>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</si>
  <si>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</si>
  <si>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</si>
  <si>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</si>
  <si>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</si>
  <si>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</si>
  <si>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</si>
  <si>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</si>
  <si>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</si>
  <si>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</si>
  <si>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</si>
  <si>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</si>
  <si>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</si>
  <si>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</si>
  <si>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</si>
  <si>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</si>
  <si>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</si>
  <si>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</si>
  <si>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</si>
  <si>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</si>
  <si>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</si>
  <si>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</si>
  <si>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</si>
  <si>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SE P-35S</t>
  </si>
  <si>
    <t>SE T-NOS</t>
  </si>
  <si>
    <t>SE bar</t>
  </si>
  <si>
    <t>SE cry1A(b)</t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</si>
  <si>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</si>
  <si>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</si>
  <si>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</si>
  <si>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</si>
  <si>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</si>
  <si>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</si>
  <si>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</si>
  <si>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</si>
  <si>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</si>
  <si>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</si>
  <si>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</si>
  <si>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</si>
  <si>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</si>
  <si>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</si>
  <si>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</si>
  <si>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</si>
  <si>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</si>
  <si>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</si>
  <si>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</si>
  <si>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</si>
  <si>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</si>
  <si>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</si>
  <si>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</si>
  <si>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</si>
  <si>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</si>
  <si>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</si>
  <si>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</si>
  <si>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</si>
  <si>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</si>
  <si>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</si>
  <si>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</si>
  <si>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</si>
  <si>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</si>
  <si>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</si>
  <si>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</si>
  <si>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</si>
  <si>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</si>
  <si>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</si>
  <si>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</si>
  <si>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</si>
  <si>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</si>
  <si>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</si>
  <si>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</si>
  <si>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</si>
  <si>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</si>
  <si>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</si>
  <si>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</si>
  <si>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</si>
  <si>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</si>
  <si>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</si>
  <si>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</si>
  <si>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</si>
  <si>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</si>
  <si>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</si>
  <si>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</si>
  <si>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</si>
  <si>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</si>
  <si>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</si>
  <si>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</si>
  <si>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</si>
  <si>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</si>
  <si>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</si>
  <si>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</si>
  <si>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</si>
  <si>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</si>
  <si>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</si>
  <si>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</si>
  <si>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</si>
  <si>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</si>
  <si>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</si>
  <si>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</si>
  <si>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</si>
  <si>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</si>
  <si>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</si>
  <si>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</si>
  <si>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</si>
  <si>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Haloxyfop (suma)       (mg.kg-1)</t>
  </si>
  <si>
    <t>Haloxyfop-methyl       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</si>
  <si>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</si>
  <si>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</si>
  <si>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</si>
  <si>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</si>
  <si>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</si>
  <si>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</si>
  <si>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</si>
  <si>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</si>
  <si>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</si>
  <si>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</si>
  <si>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</si>
  <si>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</si>
  <si>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</si>
  <si>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</si>
  <si>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</si>
  <si>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</si>
  <si>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</si>
  <si>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</si>
  <si>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</si>
  <si>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</si>
  <si>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</si>
  <si>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</si>
  <si>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</si>
  <si>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</si>
  <si>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</si>
  <si>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</si>
  <si>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</si>
  <si>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</si>
  <si>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</si>
  <si>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</si>
  <si>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</si>
  <si>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</si>
  <si>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</si>
  <si>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</si>
  <si>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</si>
  <si>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</si>
  <si>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</si>
  <si>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</si>
  <si>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</si>
  <si>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</si>
  <si>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</si>
  <si>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</si>
  <si>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</si>
  <si>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</si>
  <si>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</si>
  <si>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</si>
  <si>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</si>
  <si>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</si>
  <si>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</si>
  <si>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</si>
  <si>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</si>
  <si>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</si>
  <si>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</si>
  <si>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</si>
  <si>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</si>
  <si>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</si>
  <si>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</si>
  <si>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</si>
  <si>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</si>
  <si>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</si>
  <si>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</si>
  <si>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</si>
  <si>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</si>
  <si>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</si>
  <si>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</si>
  <si>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</si>
  <si>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</si>
  <si>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</si>
  <si>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</si>
  <si>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</si>
  <si>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</si>
  <si>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</si>
  <si>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</si>
  <si>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</si>
  <si>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</si>
  <si>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</si>
  <si>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</si>
  <si>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</si>
  <si>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</si>
  <si>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</si>
  <si>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</si>
  <si>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</si>
  <si>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</si>
  <si>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</si>
  <si>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</si>
  <si>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</si>
  <si>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</si>
  <si>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</si>
  <si>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2-fenylfenol (mg.kg-1)</t>
  </si>
  <si>
    <t>Propargit      (mg.kg-1)</t>
  </si>
  <si>
    <t>Prosulfokarb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</si>
  <si>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</si>
  <si>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Zpracovala: Ing. Zora Hlavová/březen 2023</t>
  </si>
  <si>
    <t>Zpracovala: Ing. Zora Hlavová /březen 2023</t>
  </si>
  <si>
    <t xml:space="preserve">Zpracovala: Ing. Zora Hlavová/březen 2023 </t>
  </si>
  <si>
    <t>Kompletní krmná směs pro výkrm prasat (A 2)</t>
  </si>
  <si>
    <t>vyhovuje</t>
  </si>
  <si>
    <t>Kompletní krmná směs pro předvýkrm prasat - do 35 ž.h. (A 1)</t>
  </si>
  <si>
    <t>Minerální krmivo pro prasata</t>
  </si>
  <si>
    <t>Kompletní krmná směs pro chov prasat</t>
  </si>
  <si>
    <t>&lt;0,009000</t>
  </si>
  <si>
    <t>&lt;0,01500</t>
  </si>
  <si>
    <t>&lt;0,1000</t>
  </si>
  <si>
    <t>&lt;0,02000</t>
  </si>
  <si>
    <t>&lt;0,05000</t>
  </si>
  <si>
    <t>Kompletní krmná směs pro selata (ČOS)</t>
  </si>
  <si>
    <r>
      <t xml:space="preserve">Amoxicilin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</si>
  <si>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křepelky - nosnice</t>
  </si>
  <si>
    <t>Kompletní krmná směs pro užitkové nosnice</t>
  </si>
  <si>
    <t>Kompletní krmná směs pro odchov kuřat a kuřic do 12 týdnů stáří</t>
  </si>
  <si>
    <t>Kompletní krmná směs pro odchov kuřat a kuřic do 16 týdnů stáří</t>
  </si>
  <si>
    <t>&lt;0,5000</t>
  </si>
  <si>
    <t>Kompletní krmná směs pro výkrm kuřat nad 14 dnů stáří</t>
  </si>
  <si>
    <t>Kompletní krmná směs pro lesní zvěř</t>
  </si>
  <si>
    <t>Kompletní krmná směs pro kočky</t>
  </si>
  <si>
    <t>&lt;0,3000</t>
  </si>
  <si>
    <r>
      <t xml:space="preserve">Dekochinát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</si>
  <si>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Premix pro prasata</t>
  </si>
  <si>
    <t>MĚĎ</t>
  </si>
  <si>
    <t>ZINEK</t>
  </si>
  <si>
    <t>&lt;0,001000</t>
  </si>
  <si>
    <t>ŽELEZO</t>
  </si>
  <si>
    <t>Mikroskopie nález</t>
  </si>
  <si>
    <t>Kvasnice (pivovarské kvasnice)</t>
  </si>
  <si>
    <t>netypický, rostlinné komponenty</t>
  </si>
  <si>
    <r>
      <t xml:space="preserve">Celkový dusík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</si>
  <si>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Botanická čistota</t>
  </si>
  <si>
    <t>Nečistoty</t>
  </si>
  <si>
    <t>Jiné druhy kult.plod</t>
  </si>
  <si>
    <t>Námel</t>
  </si>
  <si>
    <t>VG - rýže</t>
  </si>
  <si>
    <t>nenalezeny</t>
  </si>
  <si>
    <t>Rýže zlomková</t>
  </si>
  <si>
    <t>detekován</t>
  </si>
  <si>
    <t>nedetekován</t>
  </si>
  <si>
    <t>Uhličitan vápenatý (vápenec)</t>
  </si>
  <si>
    <t>Pšenice</t>
  </si>
  <si>
    <t>&lt;0,004000</t>
  </si>
  <si>
    <t>&lt;0,008000</t>
  </si>
  <si>
    <t>&lt;0,002000</t>
  </si>
  <si>
    <t>&lt;0,01000</t>
  </si>
  <si>
    <t>&lt;0,005000</t>
  </si>
  <si>
    <t>&lt;0,003000</t>
  </si>
  <si>
    <t>&lt;0,006000</t>
  </si>
  <si>
    <t>&lt;0,01200</t>
  </si>
  <si>
    <t>Tráva přirozeně sušená (seno)</t>
  </si>
  <si>
    <t>Demeton-S-methylsulf (mg.kg-1)</t>
  </si>
  <si>
    <t>Haloxyfop-2-ethothyl      (mg.kg-1)</t>
  </si>
  <si>
    <t>Doplňková krmná směs pro dojnice</t>
  </si>
  <si>
    <t>Minerální krmivo pro skot</t>
  </si>
  <si>
    <t>Doplňková krmná směs pro chov skotu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</si>
</sst>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49" fontId="0" fillId="2" borderId="0" xfId="0" applyNumberFormat="1" applyFill="1"/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49" fontId="0" fillId="5" borderId="0" xfId="0" applyNumberFormat="1" applyFill="1" applyBorder="1"/>
    <xf numFmtId="168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top"/>
    </xf>
    <xf numFmtId="166" fontId="0" fillId="2" borderId="0" xfId="0" applyNumberFormat="1" applyFill="1" applyBorder="1" applyAlignment="1">
      <alignment horizontal="center" vertical="top"/>
    </xf>
    <xf numFmtId="168" fontId="0" fillId="2" borderId="0" xfId="0" applyNumberFormat="1" applyFill="1" applyAlignment="1">
      <alignment horizontal="center" vertical="top"/>
    </xf>
    <xf numFmtId="166" fontId="0" fillId="2" borderId="0" xfId="0" applyNumberFormat="1" applyFill="1" applyAlignment="1">
      <alignment horizontal="center" vertical="top"/>
    </xf>
    <xf numFmtId="49" fontId="0" fillId="5" borderId="0" xfId="0" applyNumberFormat="1" applyFill="1" applyBorder="1" applyAlignment="1">
      <alignment vertical="top"/>
    </xf>
    <xf numFmtId="2" fontId="0" fillId="5" borderId="0" xfId="0" applyNumberFormat="1" applyFill="1" applyBorder="1" applyAlignment="1">
      <alignment horizontal="center" wrapText="1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2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0" fillId="0" borderId="0" xfId="0" applyFill="1"/>
    <xf numFmtId="49" fontId="1" fillId="4" borderId="0" xfId="0" applyNumberFormat="1" applyFont="1" applyFill="1"/>
    <xf numFmtId="165" fontId="0" fillId="4" borderId="0" xfId="0" applyNumberFormat="1" applyFill="1" applyAlignment="1">
      <alignment horizontal="center"/>
    </xf>
    <xf numFmtId="168" fontId="0" fillId="4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showGridLines="0" tabSelected="1" zoomScale="80" zoomScaleNormal="80" workbookViewId="0">
      <selection activeCell="A5" sqref="A5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0" ht="120" customHeight="1">
      <c r="B1" s="148" t="s">
        <v>261</v>
      </c>
      <c r="J1" s="122"/>
      <c r="K1" s="123"/>
      <c r="L1" s="123"/>
      <c r="M1" s="123"/>
      <c r="N1" s="123"/>
      <c r="O1" s="123"/>
      <c r="P1" s="123"/>
      <c r="Q1" s="122"/>
    </row>
    <row r="2" spans="1:30" s="10" customFormat="1">
      <c r="A2" s="8" t="s">
        <v>29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0" ht="15.75" thickBot="1"/>
    <row r="4" spans="1:30" s="3" customFormat="1" ht="60" customHeight="1">
      <c r="A4" s="36" t="s">
        <v>6</v>
      </c>
      <c r="B4" s="37" t="s">
        <v>3</v>
      </c>
      <c r="C4" s="38" t="s">
        <v>55</v>
      </c>
      <c r="D4" s="39" t="s">
        <v>56</v>
      </c>
      <c r="E4" s="38" t="s">
        <v>69</v>
      </c>
      <c r="F4" s="38" t="s">
        <v>57</v>
      </c>
      <c r="G4" s="38" t="s">
        <v>58</v>
      </c>
      <c r="H4" s="38" t="s">
        <v>260</v>
      </c>
      <c r="I4" s="38" t="s">
        <v>59</v>
      </c>
      <c r="J4" s="38" t="s">
        <v>60</v>
      </c>
      <c r="K4" s="38" t="s">
        <v>61</v>
      </c>
      <c r="L4" s="38" t="s">
        <v>37</v>
      </c>
      <c r="M4" s="38" t="s">
        <v>38</v>
      </c>
      <c r="N4" s="38" t="s">
        <v>40</v>
      </c>
      <c r="O4" s="38" t="s">
        <v>73</v>
      </c>
      <c r="P4" s="38" t="s">
        <v>41</v>
      </c>
      <c r="Q4" s="38" t="s">
        <v>83</v>
      </c>
      <c r="R4" s="38" t="s">
        <v>67</v>
      </c>
      <c r="S4" s="38" t="s">
        <v>68</v>
      </c>
      <c r="T4" s="38" t="s">
        <v>77</v>
      </c>
      <c r="U4" s="38" t="s">
        <v>86</v>
      </c>
      <c r="V4" s="38" t="s">
        <v>50</v>
      </c>
      <c r="W4" s="38" t="s">
        <v>66</v>
      </c>
      <c r="X4" s="38" t="s">
        <v>85</v>
      </c>
      <c r="Y4" s="38" t="s">
        <v>74</v>
      </c>
      <c r="Z4" s="38" t="s">
        <v>256</v>
      </c>
    </row>
    <row r="5" spans="1:30" s="2" customFormat="1">
      <c r="A5" s="150" t="s">
        <v>268</v>
      </c>
      <c r="B5" s="151">
        <v>23000036</v>
      </c>
      <c r="C5" s="30">
        <v>89.09</v>
      </c>
      <c r="D5" s="30">
        <v>12.6</v>
      </c>
      <c r="E5" s="32">
        <v>3.9620000000000002</v>
      </c>
      <c r="F5" s="32">
        <v>5.5750000000000002</v>
      </c>
      <c r="G5" s="30">
        <v>5.61</v>
      </c>
      <c r="H5" s="153"/>
      <c r="I5" s="32">
        <v>0.93820000000000003</v>
      </c>
      <c r="J5" s="50">
        <v>0.7369</v>
      </c>
      <c r="K5" s="50">
        <v>0.1857</v>
      </c>
      <c r="L5" s="29">
        <v>21.99</v>
      </c>
      <c r="M5" s="29">
        <v>135.19999999999999</v>
      </c>
      <c r="N5" s="29">
        <v>142.9</v>
      </c>
      <c r="O5" s="29">
        <v>390.8</v>
      </c>
      <c r="P5" s="30"/>
      <c r="Q5" s="30"/>
      <c r="R5" s="152">
        <v>7.359</v>
      </c>
      <c r="S5" s="30"/>
      <c r="T5" s="30"/>
      <c r="U5" s="30"/>
      <c r="V5" s="33">
        <v>10500</v>
      </c>
      <c r="W5" s="29"/>
      <c r="X5" s="29"/>
      <c r="Y5" s="30"/>
      <c r="Z5" s="30"/>
      <c r="AA5" s="14"/>
      <c r="AB5" s="14"/>
      <c r="AD5" s="14"/>
    </row>
    <row r="6" spans="1:30" s="2" customFormat="1">
      <c r="A6" s="150" t="s">
        <v>266</v>
      </c>
      <c r="B6" s="151">
        <v>23000187</v>
      </c>
      <c r="C6" s="30">
        <v>86.81</v>
      </c>
      <c r="D6" s="30">
        <v>15.13</v>
      </c>
      <c r="E6" s="32">
        <v>2.488</v>
      </c>
      <c r="F6" s="32">
        <v>5.0529999999999999</v>
      </c>
      <c r="G6" s="30">
        <v>3.39</v>
      </c>
      <c r="H6" s="153"/>
      <c r="I6" s="32"/>
      <c r="J6" s="50"/>
      <c r="K6" s="50"/>
      <c r="L6" s="29">
        <v>11.05</v>
      </c>
      <c r="M6" s="29">
        <v>107.1</v>
      </c>
      <c r="N6" s="29">
        <v>63.95</v>
      </c>
      <c r="O6" s="29"/>
      <c r="P6" s="30"/>
      <c r="Q6" s="30"/>
      <c r="R6" s="152">
        <v>10.73</v>
      </c>
      <c r="S6" s="30"/>
      <c r="T6" s="30"/>
      <c r="U6" s="30"/>
      <c r="V6" s="33">
        <v>6554</v>
      </c>
      <c r="W6" s="30"/>
      <c r="X6" s="30"/>
      <c r="Y6" s="30"/>
      <c r="Z6" s="29">
        <v>277.5</v>
      </c>
      <c r="AA6" s="14"/>
      <c r="AB6" s="14"/>
    </row>
    <row r="7" spans="1:30" s="2" customFormat="1">
      <c r="A7" s="150" t="s">
        <v>266</v>
      </c>
      <c r="B7" s="151">
        <v>23000083</v>
      </c>
      <c r="C7" s="30">
        <v>88</v>
      </c>
      <c r="D7" s="30">
        <v>15.33</v>
      </c>
      <c r="E7" s="32">
        <v>2.734</v>
      </c>
      <c r="F7" s="32">
        <v>5.17</v>
      </c>
      <c r="G7" s="30">
        <v>2.9060000000000001</v>
      </c>
      <c r="H7" s="153"/>
      <c r="I7" s="32">
        <v>0.78149999999999997</v>
      </c>
      <c r="J7" s="50">
        <v>0.48909999999999998</v>
      </c>
      <c r="K7" s="50">
        <v>0.20250000000000001</v>
      </c>
      <c r="L7" s="29">
        <v>91.9</v>
      </c>
      <c r="M7" s="29">
        <v>133.1</v>
      </c>
      <c r="N7" s="29">
        <v>70.55</v>
      </c>
      <c r="O7" s="29">
        <v>385.3</v>
      </c>
      <c r="P7" s="30"/>
      <c r="Q7" s="30"/>
      <c r="R7" s="152">
        <v>11.36</v>
      </c>
      <c r="S7" s="30"/>
      <c r="T7" s="30"/>
      <c r="U7" s="30"/>
      <c r="V7" s="33">
        <v>8608</v>
      </c>
      <c r="W7" s="29">
        <v>72.25</v>
      </c>
      <c r="X7" s="29">
        <v>79.48</v>
      </c>
      <c r="Y7" s="30"/>
      <c r="Z7" s="30"/>
      <c r="AA7" s="14"/>
      <c r="AB7" s="14"/>
      <c r="AD7" s="14"/>
    </row>
    <row r="8" spans="1:30" s="2" customFormat="1">
      <c r="A8" s="150" t="s">
        <v>266</v>
      </c>
      <c r="B8" s="151">
        <v>23000034</v>
      </c>
      <c r="C8" s="30">
        <v>86.83</v>
      </c>
      <c r="D8" s="30">
        <v>16.059999999999999</v>
      </c>
      <c r="E8" s="32">
        <v>3.0289999999999999</v>
      </c>
      <c r="F8" s="32">
        <v>5.5739999999999998</v>
      </c>
      <c r="G8" s="30">
        <v>4.1689999999999996</v>
      </c>
      <c r="H8" s="32">
        <v>2.718</v>
      </c>
      <c r="I8" s="32">
        <v>0.89400000000000002</v>
      </c>
      <c r="J8" s="50">
        <v>0.52049999999999996</v>
      </c>
      <c r="K8" s="50">
        <v>0.186</v>
      </c>
      <c r="L8" s="29">
        <v>18.940000000000001</v>
      </c>
      <c r="M8" s="29">
        <v>126.7</v>
      </c>
      <c r="N8" s="29">
        <v>95.56</v>
      </c>
      <c r="O8" s="29">
        <v>300</v>
      </c>
      <c r="P8" s="50">
        <v>0.31659999999999999</v>
      </c>
      <c r="Q8" s="32">
        <v>1.655</v>
      </c>
      <c r="R8" s="152">
        <v>11.25</v>
      </c>
      <c r="S8" s="32">
        <v>2.2690000000000001</v>
      </c>
      <c r="T8" s="32">
        <v>1.216</v>
      </c>
      <c r="U8" s="32">
        <v>3.4849999999999999</v>
      </c>
      <c r="V8" s="33">
        <v>9896</v>
      </c>
      <c r="W8" s="29"/>
      <c r="X8" s="29"/>
      <c r="Y8" s="33">
        <v>1178</v>
      </c>
      <c r="Z8" s="30"/>
      <c r="AA8" s="14"/>
      <c r="AB8" s="14"/>
      <c r="AC8" s="14"/>
    </row>
    <row r="9" spans="1:30" s="2" customFormat="1">
      <c r="A9" s="150" t="s">
        <v>264</v>
      </c>
      <c r="B9" s="151">
        <v>23000298</v>
      </c>
      <c r="C9" s="30">
        <v>87.32</v>
      </c>
      <c r="D9" s="30">
        <v>14.53</v>
      </c>
      <c r="E9" s="32">
        <v>2.952</v>
      </c>
      <c r="F9" s="32">
        <v>5.415</v>
      </c>
      <c r="G9" s="30">
        <v>3.55</v>
      </c>
      <c r="H9" s="153"/>
      <c r="I9" s="32">
        <v>0.73009999999999997</v>
      </c>
      <c r="J9" s="50">
        <v>0.57130000000000003</v>
      </c>
      <c r="K9" s="50">
        <v>0.17380000000000001</v>
      </c>
      <c r="L9" s="29">
        <v>21.54</v>
      </c>
      <c r="M9" s="29">
        <v>109.3</v>
      </c>
      <c r="N9" s="29">
        <v>44.42</v>
      </c>
      <c r="O9" s="29">
        <v>303.10000000000002</v>
      </c>
      <c r="P9" s="30"/>
      <c r="Q9" s="30"/>
      <c r="R9" s="152">
        <v>10.9</v>
      </c>
      <c r="S9" s="30"/>
      <c r="T9" s="30"/>
      <c r="U9" s="30"/>
      <c r="V9" s="33">
        <v>7457</v>
      </c>
      <c r="W9" s="30"/>
      <c r="X9" s="30"/>
      <c r="Y9" s="30"/>
      <c r="Z9" s="30"/>
      <c r="AA9" s="14"/>
      <c r="AB9" s="14"/>
      <c r="AD9" s="14"/>
    </row>
    <row r="10" spans="1:30" s="2" customFormat="1">
      <c r="A10" s="150" t="s">
        <v>267</v>
      </c>
      <c r="B10" s="151">
        <v>23000083</v>
      </c>
      <c r="C10" s="30">
        <v>97.11</v>
      </c>
      <c r="D10" s="30"/>
      <c r="E10" s="32"/>
      <c r="F10" s="32">
        <v>62.96</v>
      </c>
      <c r="G10" s="30"/>
      <c r="H10" s="153"/>
      <c r="I10" s="32">
        <v>17.52</v>
      </c>
      <c r="J10" s="50">
        <v>3.9809999999999999</v>
      </c>
      <c r="K10" s="50">
        <v>4.9870000000000001</v>
      </c>
      <c r="L10" s="29">
        <v>2315</v>
      </c>
      <c r="M10" s="29">
        <v>2774</v>
      </c>
      <c r="N10" s="29">
        <v>970.5</v>
      </c>
      <c r="O10" s="29">
        <v>4755</v>
      </c>
      <c r="P10" s="33"/>
      <c r="Q10" s="33"/>
      <c r="R10" s="152">
        <v>93.44</v>
      </c>
      <c r="S10" s="33"/>
      <c r="T10" s="33"/>
      <c r="U10" s="33"/>
      <c r="V10" s="33">
        <v>211200</v>
      </c>
      <c r="W10" s="29">
        <v>1196</v>
      </c>
      <c r="X10" s="29">
        <v>1316</v>
      </c>
      <c r="Y10" s="33"/>
      <c r="Z10" s="33"/>
      <c r="AA10" s="14"/>
      <c r="AB10" s="14"/>
      <c r="AD10" s="14"/>
    </row>
    <row r="11" spans="1:30" s="1" customFormat="1">
      <c r="A11" s="40" t="s">
        <v>0</v>
      </c>
      <c r="B11" s="41"/>
      <c r="C11" s="42">
        <f>MIN(C5:C10)</f>
        <v>86.81</v>
      </c>
      <c r="D11" s="131">
        <f>MIN(D5:D10)</f>
        <v>12.6</v>
      </c>
      <c r="E11" s="176">
        <f>MIN(E5:E10)</f>
        <v>2.488</v>
      </c>
      <c r="F11" s="176">
        <f>MIN(F5:F10)</f>
        <v>5.0529999999999999</v>
      </c>
      <c r="G11" s="131">
        <f>MIN(G5:G10)</f>
        <v>2.9060000000000001</v>
      </c>
      <c r="H11" s="42"/>
      <c r="I11" s="176">
        <f>MIN(I5:I10)</f>
        <v>0.73009999999999997</v>
      </c>
      <c r="J11" s="179">
        <f>MIN(J5:J10)</f>
        <v>0.48909999999999998</v>
      </c>
      <c r="K11" s="179">
        <f>MIN(K5:K10)</f>
        <v>0.17380000000000001</v>
      </c>
      <c r="L11" s="170">
        <f>MIN(L5:L10)</f>
        <v>11.05</v>
      </c>
      <c r="M11" s="170">
        <f>MIN(M5:M10)</f>
        <v>107.1</v>
      </c>
      <c r="N11" s="170">
        <f>MIN(N5:N10)</f>
        <v>44.42</v>
      </c>
      <c r="O11" s="170">
        <f>MIN(O5:O10)</f>
        <v>300</v>
      </c>
      <c r="P11" s="42"/>
      <c r="Q11" s="42"/>
      <c r="R11" s="42">
        <f>MIN(R5:R10)</f>
        <v>7.359</v>
      </c>
      <c r="S11" s="176"/>
      <c r="T11" s="176"/>
      <c r="U11" s="126"/>
      <c r="V11" s="173">
        <f>MIN(V5:V10)</f>
        <v>6554</v>
      </c>
      <c r="W11" s="170">
        <f>MIN(W5:W10)</f>
        <v>72.25</v>
      </c>
      <c r="X11" s="170">
        <f>MIN(X5:X10)</f>
        <v>79.48</v>
      </c>
      <c r="Y11" s="173"/>
      <c r="Z11" s="42"/>
    </row>
    <row r="12" spans="1:30" s="1" customFormat="1">
      <c r="A12" s="43" t="s">
        <v>1</v>
      </c>
      <c r="B12" s="44"/>
      <c r="C12" s="45">
        <f>MAX(C5:C10)</f>
        <v>97.11</v>
      </c>
      <c r="D12" s="142">
        <f>MAX(D5:D10)</f>
        <v>16.059999999999999</v>
      </c>
      <c r="E12" s="177">
        <f>MAX(E5:E10)</f>
        <v>3.9620000000000002</v>
      </c>
      <c r="F12" s="177">
        <f>MAX(F5:F10)</f>
        <v>62.96</v>
      </c>
      <c r="G12" s="142">
        <f>MAX(G5:G10)</f>
        <v>5.61</v>
      </c>
      <c r="H12" s="45"/>
      <c r="I12" s="177">
        <f>MAX(I5:I10)</f>
        <v>17.52</v>
      </c>
      <c r="J12" s="180">
        <f>MAX(J5:J10)</f>
        <v>3.9809999999999999</v>
      </c>
      <c r="K12" s="180">
        <f>MAX(K5:K10)</f>
        <v>4.9870000000000001</v>
      </c>
      <c r="L12" s="171">
        <f>MAX(L5:L10)</f>
        <v>2315</v>
      </c>
      <c r="M12" s="171">
        <f>MAX(M5:M10)</f>
        <v>2774</v>
      </c>
      <c r="N12" s="171">
        <f>MAX(N5:N10)</f>
        <v>970.5</v>
      </c>
      <c r="O12" s="171">
        <f>MAX(O5:O10)</f>
        <v>4755</v>
      </c>
      <c r="P12" s="45"/>
      <c r="Q12" s="45"/>
      <c r="R12" s="45">
        <f>MAX(R5:R10)</f>
        <v>93.44</v>
      </c>
      <c r="S12" s="177"/>
      <c r="T12" s="177"/>
      <c r="U12" s="127"/>
      <c r="V12" s="174">
        <f>MAX(V5:V10)</f>
        <v>211200</v>
      </c>
      <c r="W12" s="171">
        <f>MAX(W5:W10)</f>
        <v>1196</v>
      </c>
      <c r="X12" s="171">
        <f>MAX(X5:X10)</f>
        <v>1316</v>
      </c>
      <c r="Y12" s="174"/>
      <c r="Z12" s="45"/>
    </row>
    <row r="13" spans="1:30" s="1" customFormat="1" ht="15.75" thickBot="1">
      <c r="A13" s="46" t="s">
        <v>2</v>
      </c>
      <c r="B13" s="47"/>
      <c r="C13" s="48">
        <f>MEDIAN(C5:C10)</f>
        <v>87.66</v>
      </c>
      <c r="D13" s="132">
        <f>MEDIAN(D5:D10)</f>
        <v>15.13</v>
      </c>
      <c r="E13" s="178">
        <f>MEDIAN(E5:E10)</f>
        <v>2.952</v>
      </c>
      <c r="F13" s="178">
        <f>MEDIAN(F5:F10)</f>
        <v>5.4945000000000004</v>
      </c>
      <c r="G13" s="132">
        <f>MEDIAN(G5:G10)</f>
        <v>3.55</v>
      </c>
      <c r="H13" s="48"/>
      <c r="I13" s="178">
        <f>MEDIAN(I5:I10)</f>
        <v>0.89400000000000002</v>
      </c>
      <c r="J13" s="181">
        <f>MEDIAN(J5:J10)</f>
        <v>0.57130000000000003</v>
      </c>
      <c r="K13" s="181">
        <f>MEDIAN(K5:K10)</f>
        <v>0.186</v>
      </c>
      <c r="L13" s="172">
        <f>MEDIAN(L5:L10)</f>
        <v>21.765000000000001</v>
      </c>
      <c r="M13" s="172">
        <f>MEDIAN(M5:M10)</f>
        <v>129.9</v>
      </c>
      <c r="N13" s="172">
        <f>MEDIAN(N5:N10)</f>
        <v>83.055000000000007</v>
      </c>
      <c r="O13" s="172">
        <f>MEDIAN(O5:O10)</f>
        <v>385.3</v>
      </c>
      <c r="P13" s="48"/>
      <c r="Q13" s="48"/>
      <c r="R13" s="48">
        <f>MEDIAN(R5:R10)</f>
        <v>11.074999999999999</v>
      </c>
      <c r="S13" s="178"/>
      <c r="T13" s="178"/>
      <c r="U13" s="128"/>
      <c r="V13" s="175">
        <f>MEDIAN(V5:V10)</f>
        <v>9252</v>
      </c>
      <c r="W13" s="172">
        <f>MEDIAN(W5:W10)</f>
        <v>634.125</v>
      </c>
      <c r="X13" s="172">
        <f>MEDIAN(X5:X10)</f>
        <v>697.74</v>
      </c>
      <c r="Y13" s="175"/>
      <c r="Z13" s="48"/>
    </row>
    <row r="14" spans="1:30">
      <c r="C14" s="11"/>
      <c r="D14" s="11"/>
      <c r="E14" s="11"/>
      <c r="F14" s="11"/>
      <c r="G14" s="169"/>
      <c r="H14" s="21"/>
      <c r="I14" s="21"/>
      <c r="J14" s="21"/>
      <c r="AC14"/>
    </row>
    <row r="15" spans="1:30" ht="15.75" thickBot="1">
      <c r="C15" s="11"/>
      <c r="D15" s="11"/>
      <c r="E15" s="11"/>
      <c r="F15" s="11"/>
      <c r="G15" s="11"/>
      <c r="H15" s="21"/>
      <c r="I15" s="21"/>
      <c r="J15" s="21"/>
      <c r="AC15"/>
    </row>
    <row r="16" spans="1:30" ht="60" customHeight="1">
      <c r="A16" s="36" t="s">
        <v>5</v>
      </c>
      <c r="B16" s="37" t="s">
        <v>3</v>
      </c>
      <c r="C16" s="38" t="s">
        <v>55</v>
      </c>
      <c r="D16" s="39" t="s">
        <v>56</v>
      </c>
      <c r="E16" s="38" t="s">
        <v>69</v>
      </c>
      <c r="F16" s="38" t="s">
        <v>57</v>
      </c>
      <c r="G16" s="38" t="s">
        <v>58</v>
      </c>
      <c r="H16" s="38" t="s">
        <v>59</v>
      </c>
      <c r="I16" s="38" t="s">
        <v>60</v>
      </c>
      <c r="J16" s="38" t="s">
        <v>61</v>
      </c>
      <c r="K16" s="38" t="s">
        <v>37</v>
      </c>
      <c r="L16" s="38" t="s">
        <v>38</v>
      </c>
      <c r="M16" s="38" t="s">
        <v>40</v>
      </c>
      <c r="N16" s="38" t="s">
        <v>73</v>
      </c>
      <c r="O16" s="38" t="s">
        <v>68</v>
      </c>
      <c r="P16" s="38" t="s">
        <v>50</v>
      </c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30">
      <c r="A17" s="185" t="s">
        <v>276</v>
      </c>
      <c r="B17" s="25">
        <v>23000196</v>
      </c>
      <c r="C17" s="26">
        <v>85.83</v>
      </c>
      <c r="D17" s="26">
        <v>16.48</v>
      </c>
      <c r="E17" s="27">
        <v>3.5249999999999999</v>
      </c>
      <c r="F17" s="183">
        <v>11.49</v>
      </c>
      <c r="G17" s="32">
        <v>2.0910000000000002</v>
      </c>
      <c r="H17" s="32">
        <v>3.552</v>
      </c>
      <c r="I17" s="50">
        <v>0.56610000000000005</v>
      </c>
      <c r="J17" s="50">
        <v>0.16700000000000001</v>
      </c>
      <c r="K17" s="30">
        <v>16.36</v>
      </c>
      <c r="L17" s="30">
        <v>70.989999999999995</v>
      </c>
      <c r="M17" s="30">
        <v>98.14</v>
      </c>
      <c r="N17" s="29">
        <v>313.7</v>
      </c>
      <c r="O17" s="32">
        <v>3.6549999999999998</v>
      </c>
      <c r="P17" s="184">
        <v>5454</v>
      </c>
      <c r="Q17" s="13"/>
      <c r="R17" s="13"/>
      <c r="S17"/>
      <c r="T17"/>
      <c r="U17"/>
      <c r="V17"/>
      <c r="W17"/>
      <c r="X17"/>
      <c r="Y17"/>
      <c r="Z17"/>
      <c r="AA17"/>
      <c r="AB17"/>
      <c r="AC17"/>
    </row>
    <row r="18" spans="1:30">
      <c r="A18" s="22" t="s">
        <v>277</v>
      </c>
      <c r="B18" s="25">
        <v>23000036</v>
      </c>
      <c r="C18" s="26">
        <v>88.69</v>
      </c>
      <c r="D18" s="26">
        <v>14.55</v>
      </c>
      <c r="E18" s="27">
        <v>3.0190000000000001</v>
      </c>
      <c r="F18" s="26">
        <v>12.79</v>
      </c>
      <c r="G18" s="32">
        <v>3.077</v>
      </c>
      <c r="H18" s="32">
        <v>3.97</v>
      </c>
      <c r="I18" s="50">
        <v>0.43140000000000001</v>
      </c>
      <c r="J18" s="50">
        <v>0.32640000000000002</v>
      </c>
      <c r="K18" s="30">
        <v>12.82</v>
      </c>
      <c r="L18" s="30">
        <v>91.47</v>
      </c>
      <c r="M18" s="30">
        <v>119.8</v>
      </c>
      <c r="N18" s="29">
        <v>286.60000000000002</v>
      </c>
      <c r="O18" s="32">
        <v>3.57</v>
      </c>
      <c r="P18" s="33">
        <v>10240</v>
      </c>
      <c r="Q18" s="13"/>
      <c r="R18" s="13"/>
      <c r="S18"/>
      <c r="T18"/>
      <c r="U18"/>
      <c r="V18"/>
      <c r="W18"/>
      <c r="X18"/>
      <c r="Y18"/>
      <c r="Z18"/>
      <c r="AA18"/>
      <c r="AB18"/>
      <c r="AC18"/>
    </row>
    <row r="19" spans="1:30">
      <c r="A19" s="51" t="s">
        <v>0</v>
      </c>
      <c r="B19" s="52"/>
      <c r="C19" s="42">
        <f>MIN(C17:C18)</f>
        <v>85.83</v>
      </c>
      <c r="D19" s="42">
        <f>MIN(D17:D18)</f>
        <v>14.55</v>
      </c>
      <c r="E19" s="126">
        <f>MIN(E17:E18)</f>
        <v>3.0190000000000001</v>
      </c>
      <c r="F19" s="42">
        <f>MIN(F17:F18)</f>
        <v>11.49</v>
      </c>
      <c r="G19" s="126">
        <f>MIN(G17:G18)</f>
        <v>2.0910000000000002</v>
      </c>
      <c r="H19" s="126">
        <f>MIN(H17:H18)</f>
        <v>3.552</v>
      </c>
      <c r="I19" s="139">
        <f>MIN(I17:I18)</f>
        <v>0.43140000000000001</v>
      </c>
      <c r="J19" s="139">
        <f>MIN(J17:J18)</f>
        <v>0.16700000000000001</v>
      </c>
      <c r="K19" s="42">
        <f>MIN(K17:K18)</f>
        <v>12.82</v>
      </c>
      <c r="L19" s="131">
        <f>MIN(L17:L18)</f>
        <v>70.989999999999995</v>
      </c>
      <c r="M19" s="131">
        <f>MIN(M17:M18)</f>
        <v>98.14</v>
      </c>
      <c r="N19" s="129">
        <f>MIN(N17:N18)</f>
        <v>286.60000000000002</v>
      </c>
      <c r="O19" s="126">
        <f>MIN(O17:O18)</f>
        <v>3.57</v>
      </c>
      <c r="P19" s="173">
        <f>MIN(P17:P18)</f>
        <v>5454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30">
      <c r="A20" s="53" t="s">
        <v>1</v>
      </c>
      <c r="B20" s="54"/>
      <c r="C20" s="45">
        <f>MAX(C17:C18)</f>
        <v>88.69</v>
      </c>
      <c r="D20" s="45">
        <f>MAX(D17:D18)</f>
        <v>16.48</v>
      </c>
      <c r="E20" s="127">
        <f>MAX(E17:E18)</f>
        <v>3.5249999999999999</v>
      </c>
      <c r="F20" s="45">
        <f>MAX(F17:F18)</f>
        <v>12.79</v>
      </c>
      <c r="G20" s="127">
        <f>MAX(G17:G18)</f>
        <v>3.077</v>
      </c>
      <c r="H20" s="127">
        <f>MAX(H17:H18)</f>
        <v>3.97</v>
      </c>
      <c r="I20" s="140">
        <f>MAX(I17:I18)</f>
        <v>0.56610000000000005</v>
      </c>
      <c r="J20" s="140">
        <f>MAX(J17:J18)</f>
        <v>0.32640000000000002</v>
      </c>
      <c r="K20" s="45">
        <f>MAX(K17:K18)</f>
        <v>16.36</v>
      </c>
      <c r="L20" s="142">
        <f>MAX(L17:L18)</f>
        <v>91.47</v>
      </c>
      <c r="M20" s="142">
        <f>MAX(M17:M18)</f>
        <v>119.8</v>
      </c>
      <c r="N20" s="124">
        <f>MAX(N17:N18)</f>
        <v>313.7</v>
      </c>
      <c r="O20" s="127">
        <f>MAX(O17:O18)</f>
        <v>3.6549999999999998</v>
      </c>
      <c r="P20" s="174">
        <f>MAX(P17:P18)</f>
        <v>10240</v>
      </c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30" ht="15.75" thickBot="1">
      <c r="A21" s="55" t="s">
        <v>2</v>
      </c>
      <c r="B21" s="56"/>
      <c r="C21" s="48">
        <f>MEDIAN(C17:C18)</f>
        <v>87.259999999999991</v>
      </c>
      <c r="D21" s="48">
        <f>MEDIAN(D17:D18)</f>
        <v>15.515000000000001</v>
      </c>
      <c r="E21" s="128">
        <f>MEDIAN(E17:E18)</f>
        <v>3.2720000000000002</v>
      </c>
      <c r="F21" s="48">
        <f>MEDIAN(F17:F18)</f>
        <v>12.14</v>
      </c>
      <c r="G21" s="128">
        <f>MEDIAN(G17:G18)</f>
        <v>2.5840000000000001</v>
      </c>
      <c r="H21" s="128">
        <f>MEDIAN(H17:H18)</f>
        <v>3.7610000000000001</v>
      </c>
      <c r="I21" s="141">
        <f>MEDIAN(I17:I18)</f>
        <v>0.49875000000000003</v>
      </c>
      <c r="J21" s="141">
        <f>MEDIAN(J17:J18)</f>
        <v>0.24670000000000003</v>
      </c>
      <c r="K21" s="48">
        <f>MEDIAN(K17:K18)</f>
        <v>14.59</v>
      </c>
      <c r="L21" s="132">
        <f>MEDIAN(L17:L18)</f>
        <v>81.22999999999999</v>
      </c>
      <c r="M21" s="132">
        <f>MEDIAN(M17:M18)</f>
        <v>108.97</v>
      </c>
      <c r="N21" s="125">
        <f>MEDIAN(N17:N18)</f>
        <v>300.14999999999998</v>
      </c>
      <c r="O21" s="128">
        <f>MEDIAN(O17:O18)</f>
        <v>3.6124999999999998</v>
      </c>
      <c r="P21" s="175">
        <f>MEDIAN(P17:P18)</f>
        <v>7847</v>
      </c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30">
      <c r="C22" s="11"/>
      <c r="D22" s="11"/>
      <c r="E22" s="11"/>
      <c r="F22" s="11"/>
      <c r="G22" s="11"/>
      <c r="H22" s="21"/>
      <c r="I22" s="21"/>
      <c r="J22" s="21"/>
      <c r="AC22"/>
    </row>
    <row r="23" spans="1:30" ht="15.75" thickBot="1">
      <c r="C23" s="11"/>
      <c r="D23" s="11"/>
      <c r="E23" s="11"/>
      <c r="F23" s="11"/>
      <c r="G23" s="11"/>
      <c r="H23" s="21"/>
      <c r="I23" s="21"/>
      <c r="J23" s="21"/>
      <c r="M23" s="11"/>
      <c r="N23" s="11"/>
      <c r="O23" s="11"/>
    </row>
    <row r="24" spans="1:30" ht="60" customHeight="1">
      <c r="A24" s="58" t="s">
        <v>82</v>
      </c>
      <c r="B24" s="37" t="s">
        <v>3</v>
      </c>
      <c r="C24" s="38" t="s">
        <v>55</v>
      </c>
      <c r="D24" s="39" t="s">
        <v>56</v>
      </c>
      <c r="E24" s="38" t="s">
        <v>72</v>
      </c>
      <c r="F24" s="38" t="s">
        <v>57</v>
      </c>
      <c r="G24" s="38" t="s">
        <v>58</v>
      </c>
      <c r="H24" s="38" t="s">
        <v>37</v>
      </c>
      <c r="I24" s="38" t="s">
        <v>38</v>
      </c>
      <c r="J24" s="38" t="s">
        <v>40</v>
      </c>
      <c r="K24" s="38" t="s">
        <v>80</v>
      </c>
      <c r="L24" s="38" t="s">
        <v>50</v>
      </c>
      <c r="M24" s="38" t="s">
        <v>81</v>
      </c>
      <c r="N24" s="38" t="s">
        <v>85</v>
      </c>
      <c r="O24" s="38" t="s">
        <v>285</v>
      </c>
      <c r="P24" s="38" t="s">
        <v>75</v>
      </c>
      <c r="Q24" s="38" t="s">
        <v>76</v>
      </c>
      <c r="R24" s="38" t="s">
        <v>42</v>
      </c>
      <c r="S24" s="38" t="s">
        <v>43</v>
      </c>
      <c r="T24" s="38" t="s">
        <v>44</v>
      </c>
      <c r="U24" s="38" t="s">
        <v>45</v>
      </c>
      <c r="V24" s="38" t="s">
        <v>46</v>
      </c>
      <c r="W24" s="38" t="s">
        <v>47</v>
      </c>
      <c r="X24" s="38" t="s">
        <v>48</v>
      </c>
      <c r="Y24" s="38" t="s">
        <v>49</v>
      </c>
      <c r="Z24" s="38" t="s">
        <v>78</v>
      </c>
      <c r="AD24" s="2"/>
    </row>
    <row r="25" spans="1:30">
      <c r="A25" s="185" t="s">
        <v>283</v>
      </c>
      <c r="B25" s="25">
        <v>23000082</v>
      </c>
      <c r="C25" s="26">
        <v>92.75</v>
      </c>
      <c r="D25" s="30">
        <v>30.75</v>
      </c>
      <c r="E25" s="30">
        <v>12.49</v>
      </c>
      <c r="F25" s="32">
        <v>5.45</v>
      </c>
      <c r="G25" s="32">
        <v>1.585</v>
      </c>
      <c r="H25" s="32">
        <v>8.2050000000000001</v>
      </c>
      <c r="I25" s="29">
        <v>125.6</v>
      </c>
      <c r="J25" s="30">
        <v>24.01</v>
      </c>
      <c r="K25" s="29">
        <v>277.7</v>
      </c>
      <c r="L25" s="184">
        <v>7894</v>
      </c>
      <c r="M25" s="29">
        <v>105.7</v>
      </c>
      <c r="N25" s="29">
        <v>116.3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 t="s">
        <v>284</v>
      </c>
      <c r="AA25" s="13"/>
      <c r="AB25" s="13"/>
      <c r="AC25" s="13"/>
    </row>
    <row r="26" spans="1:30">
      <c r="A26" s="185" t="s">
        <v>282</v>
      </c>
      <c r="B26" s="25">
        <v>23000213</v>
      </c>
      <c r="C26" s="26">
        <v>89.08</v>
      </c>
      <c r="D26" s="30"/>
      <c r="E26" s="50"/>
      <c r="F26" s="50"/>
      <c r="G26" s="24"/>
      <c r="H26" s="24"/>
      <c r="I26" s="24"/>
      <c r="J26" s="24"/>
      <c r="K26" s="24"/>
      <c r="L26" s="24"/>
      <c r="M26" s="24"/>
      <c r="N26" s="24"/>
      <c r="O26" s="186">
        <v>5.2489999999999997</v>
      </c>
      <c r="P26" s="24" t="s">
        <v>269</v>
      </c>
      <c r="Q26" s="24" t="s">
        <v>270</v>
      </c>
      <c r="R26" s="24" t="s">
        <v>271</v>
      </c>
      <c r="S26" s="24" t="s">
        <v>272</v>
      </c>
      <c r="T26" s="24" t="s">
        <v>271</v>
      </c>
      <c r="U26" s="32">
        <v>2.0139999999999998</v>
      </c>
      <c r="V26" s="32" t="s">
        <v>271</v>
      </c>
      <c r="W26" s="32" t="s">
        <v>271</v>
      </c>
      <c r="X26" s="187">
        <v>341.6</v>
      </c>
      <c r="Y26" s="32" t="s">
        <v>272</v>
      </c>
      <c r="Z26" s="32"/>
      <c r="AA26" s="13"/>
      <c r="AB26"/>
      <c r="AC26"/>
    </row>
    <row r="27" spans="1:30">
      <c r="A27" s="51" t="s">
        <v>0</v>
      </c>
      <c r="B27" s="59"/>
      <c r="C27" s="42">
        <f>MIN(C25:C26)</f>
        <v>89.08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/>
      <c r="AB27"/>
      <c r="AC27"/>
    </row>
    <row r="28" spans="1:30">
      <c r="A28" s="53" t="s">
        <v>1</v>
      </c>
      <c r="B28" s="60"/>
      <c r="C28" s="45">
        <f>MAX(C25:C26)</f>
        <v>92.75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/>
      <c r="AB28"/>
      <c r="AC28"/>
    </row>
    <row r="29" spans="1:30" ht="15.75" thickBot="1">
      <c r="A29" s="55" t="s">
        <v>2</v>
      </c>
      <c r="B29" s="61"/>
      <c r="C29" s="48">
        <f>MEDIAN(C25:C26)</f>
        <v>90.914999999999992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/>
      <c r="AB29"/>
      <c r="AC29"/>
    </row>
    <row r="30" spans="1:30">
      <c r="C30" s="11"/>
      <c r="D30" s="11"/>
      <c r="E30" s="11"/>
      <c r="F30" s="11"/>
      <c r="G30" s="11"/>
      <c r="H30" s="21"/>
      <c r="I30" s="21"/>
      <c r="J30" s="21"/>
      <c r="M30" s="11"/>
      <c r="N30" s="11"/>
      <c r="O30" s="11"/>
    </row>
    <row r="31" spans="1:30" ht="15.75" thickBot="1">
      <c r="C31" s="11"/>
      <c r="D31" s="11"/>
      <c r="E31" s="11"/>
      <c r="F31" s="11"/>
      <c r="G31" s="11"/>
      <c r="H31" s="21"/>
      <c r="I31" s="21"/>
      <c r="J31" s="21"/>
      <c r="M31" s="11"/>
      <c r="N31" s="11"/>
      <c r="O31" s="11"/>
    </row>
    <row r="32" spans="1:30" ht="60" customHeight="1">
      <c r="A32" s="58" t="s">
        <v>7</v>
      </c>
      <c r="B32" s="37" t="s">
        <v>3</v>
      </c>
      <c r="C32" s="38" t="s">
        <v>39</v>
      </c>
      <c r="D32" s="38" t="s">
        <v>37</v>
      </c>
      <c r="E32" s="38" t="s">
        <v>38</v>
      </c>
      <c r="F32" s="38" t="s">
        <v>40</v>
      </c>
      <c r="G32" s="38" t="s">
        <v>73</v>
      </c>
      <c r="H32" s="38" t="s">
        <v>41</v>
      </c>
      <c r="I32" s="38" t="s">
        <v>83</v>
      </c>
      <c r="J32" s="38" t="s">
        <v>50</v>
      </c>
      <c r="K32" s="38" t="s">
        <v>66</v>
      </c>
      <c r="L32" s="38" t="s">
        <v>74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>
      <c r="A33" s="185" t="s">
        <v>286</v>
      </c>
      <c r="B33" s="25">
        <v>23000036</v>
      </c>
      <c r="C33" s="26">
        <v>95.99</v>
      </c>
      <c r="D33" s="25">
        <v>16010</v>
      </c>
      <c r="E33" s="25">
        <v>101900</v>
      </c>
      <c r="F33" s="25">
        <v>104700</v>
      </c>
      <c r="G33" s="33">
        <v>131600</v>
      </c>
      <c r="H33" s="187">
        <v>250.7</v>
      </c>
      <c r="I33" s="33">
        <v>1950</v>
      </c>
      <c r="J33" s="184">
        <v>7651000</v>
      </c>
      <c r="K33" s="33">
        <v>48330</v>
      </c>
      <c r="L33" s="33">
        <v>2054000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>
      <c r="C34" s="11"/>
      <c r="D34" s="11"/>
      <c r="E34" s="11"/>
      <c r="F34" s="11"/>
      <c r="G34" s="21"/>
      <c r="H34" s="21"/>
      <c r="I34" s="21"/>
      <c r="L34" s="11"/>
      <c r="M34" s="11"/>
      <c r="U34"/>
      <c r="V34"/>
      <c r="W34"/>
      <c r="X34"/>
      <c r="Y34"/>
      <c r="Z34"/>
      <c r="AA34"/>
      <c r="AB34"/>
      <c r="AC34"/>
    </row>
    <row r="35" spans="1:29" ht="15.75" thickBot="1">
      <c r="C35" s="11"/>
      <c r="D35" s="11"/>
      <c r="E35" s="11"/>
      <c r="F35" s="11"/>
      <c r="G35" s="21"/>
      <c r="H35" s="21"/>
      <c r="K35" s="11"/>
      <c r="L35" s="11"/>
      <c r="AA35"/>
      <c r="AB35"/>
      <c r="AC35"/>
    </row>
    <row r="36" spans="1:29" ht="60" customHeight="1">
      <c r="A36" s="58" t="s">
        <v>65</v>
      </c>
      <c r="B36" s="37" t="s">
        <v>3</v>
      </c>
      <c r="C36" s="38" t="s">
        <v>55</v>
      </c>
      <c r="D36" s="38" t="s">
        <v>294</v>
      </c>
      <c r="E36" s="39" t="s">
        <v>56</v>
      </c>
      <c r="F36" s="38" t="s">
        <v>58</v>
      </c>
      <c r="G36" s="38" t="s">
        <v>78</v>
      </c>
      <c r="H36" s="38" t="s">
        <v>79</v>
      </c>
      <c r="I36" s="38" t="s">
        <v>291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45">
      <c r="A37" s="198" t="s">
        <v>292</v>
      </c>
      <c r="B37" s="194">
        <v>23000074</v>
      </c>
      <c r="C37" s="195">
        <v>93.6</v>
      </c>
      <c r="D37" s="195">
        <v>7.5</v>
      </c>
      <c r="E37" s="195">
        <v>46.89</v>
      </c>
      <c r="F37" s="196">
        <v>0.57799999999999996</v>
      </c>
      <c r="G37" s="196">
        <v>1.103</v>
      </c>
      <c r="H37" s="197">
        <v>0.49</v>
      </c>
      <c r="I37" s="199" t="s">
        <v>293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>
      <c r="A38" s="185" t="s">
        <v>292</v>
      </c>
      <c r="B38" s="25">
        <v>23000074</v>
      </c>
      <c r="C38" s="183">
        <v>91.87</v>
      </c>
      <c r="D38" s="26">
        <v>7.25</v>
      </c>
      <c r="E38" s="26">
        <v>45.29</v>
      </c>
      <c r="F38" s="24" t="s">
        <v>280</v>
      </c>
      <c r="G38" s="32" t="s">
        <v>284</v>
      </c>
      <c r="H38" s="30">
        <v>0.53</v>
      </c>
      <c r="I38" s="23" t="s">
        <v>265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>
      <c r="A39" s="51" t="s">
        <v>0</v>
      </c>
      <c r="B39" s="59"/>
      <c r="C39" s="42">
        <f>MIN(C37:C38)</f>
        <v>91.87</v>
      </c>
      <c r="D39" s="131">
        <f>MIN(D37:D38)</f>
        <v>7.25</v>
      </c>
      <c r="E39" s="131">
        <f>MIN(E37:E38)</f>
        <v>45.29</v>
      </c>
      <c r="F39" s="42"/>
      <c r="G39" s="176"/>
      <c r="H39" s="131">
        <f>MIN(H37:H38)</f>
        <v>0.49</v>
      </c>
      <c r="I39" s="12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>
      <c r="A40" s="53" t="s">
        <v>1</v>
      </c>
      <c r="B40" s="60"/>
      <c r="C40" s="45">
        <f>MAX(C37:C38)</f>
        <v>93.6</v>
      </c>
      <c r="D40" s="142">
        <f>MAX(D37:D38)</f>
        <v>7.5</v>
      </c>
      <c r="E40" s="142">
        <f>MAX(E37:E38)</f>
        <v>46.89</v>
      </c>
      <c r="F40" s="45"/>
      <c r="G40" s="177"/>
      <c r="H40" s="142">
        <f>MAX(H37:H38)</f>
        <v>0.53</v>
      </c>
      <c r="I40" s="12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5.75" thickBot="1">
      <c r="A41" s="55" t="s">
        <v>2</v>
      </c>
      <c r="B41" s="61"/>
      <c r="C41" s="48">
        <f>MEDIAN(C37:C38)</f>
        <v>92.734999999999999</v>
      </c>
      <c r="D41" s="132">
        <f>MEDIAN(D37:D38)</f>
        <v>7.375</v>
      </c>
      <c r="E41" s="132">
        <f>MEDIAN(E37:E38)</f>
        <v>46.09</v>
      </c>
      <c r="F41" s="48"/>
      <c r="G41" s="178"/>
      <c r="H41" s="132">
        <f>MEDIAN(H37:H38)</f>
        <v>0.51</v>
      </c>
      <c r="I41" s="128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>
      <c r="E42" s="169"/>
    </row>
    <row r="43" spans="1:29">
      <c r="A43" s="12" t="s">
        <v>33</v>
      </c>
    </row>
    <row r="44" spans="1:29">
      <c r="A44" t="s">
        <v>34</v>
      </c>
    </row>
  </sheetData>
  <sheetProtection algorithmName="SHA-512" hashValue="kDg84/Mwy0TjbGyXT9uiqcOEAHqImKwkqvfyhP0/hzEl0Z61FcoxmvvflkNuqEKCUyG9xV9IzqJXVVmS/ID0Cg==" saltValue="iTyk708gJQklzD1dmw0oiA==" spinCount="100000" sheet="1" objects="1" scenarios="1"/>
  <sortState xmlns:xlrd2="http://schemas.microsoft.com/office/spreadsheetml/2017/richdata2" ref="A25:AG26">
    <sortCondition ref="A25:A2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J72"/>
  <sheetViews>
    <sheetView showGridLines="0" zoomScale="80" zoomScaleNormal="80" workbookViewId="0">
      <selection activeCell="A5" sqref="A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92" width="15.7109375" customWidth="1"/>
  </cols>
  <sheetData>
    <row r="1" spans="1:64" ht="120" customHeight="1">
      <c r="B1" s="148" t="s">
        <v>262</v>
      </c>
    </row>
    <row r="2" spans="1:64">
      <c r="A2" s="8" t="s">
        <v>30</v>
      </c>
      <c r="BL2"/>
    </row>
    <row r="3" spans="1:64" ht="15.75" thickBot="1">
      <c r="BL3"/>
    </row>
    <row r="4" spans="1:64" s="3" customFormat="1" ht="60" customHeight="1">
      <c r="A4" s="36" t="s">
        <v>6</v>
      </c>
      <c r="B4" s="37" t="s">
        <v>3</v>
      </c>
      <c r="C4" s="38" t="s">
        <v>39</v>
      </c>
      <c r="D4" s="38" t="s">
        <v>37</v>
      </c>
      <c r="E4" s="38" t="s">
        <v>38</v>
      </c>
      <c r="F4" s="38" t="s">
        <v>40</v>
      </c>
      <c r="G4" s="38" t="s">
        <v>73</v>
      </c>
      <c r="H4" s="38" t="s">
        <v>41</v>
      </c>
      <c r="I4" s="38" t="s">
        <v>83</v>
      </c>
      <c r="J4" s="38" t="s">
        <v>50</v>
      </c>
      <c r="K4" s="38" t="s">
        <v>74</v>
      </c>
      <c r="L4" s="38" t="s">
        <v>75</v>
      </c>
      <c r="M4" s="38" t="s">
        <v>76</v>
      </c>
      <c r="N4" s="38" t="s">
        <v>42</v>
      </c>
      <c r="O4" s="38" t="s">
        <v>43</v>
      </c>
      <c r="P4" s="38" t="s">
        <v>44</v>
      </c>
      <c r="Q4" s="38" t="s">
        <v>45</v>
      </c>
      <c r="R4" s="38" t="s">
        <v>46</v>
      </c>
      <c r="S4" s="38" t="s">
        <v>47</v>
      </c>
      <c r="T4" s="38" t="s">
        <v>48</v>
      </c>
      <c r="U4" s="38" t="s">
        <v>49</v>
      </c>
      <c r="V4" s="38" t="s">
        <v>51</v>
      </c>
      <c r="W4" s="38" t="s">
        <v>52</v>
      </c>
      <c r="X4" s="38" t="s">
        <v>53</v>
      </c>
      <c r="Y4" s="38" t="s">
        <v>54</v>
      </c>
      <c r="Z4" s="38" t="s">
        <v>84</v>
      </c>
      <c r="AA4" s="38" t="s">
        <v>275</v>
      </c>
    </row>
    <row r="5" spans="1:64">
      <c r="A5" s="22" t="s">
        <v>268</v>
      </c>
      <c r="B5" s="25">
        <v>23000276</v>
      </c>
      <c r="C5" s="30">
        <v>88.14</v>
      </c>
      <c r="D5" s="65"/>
      <c r="E5" s="24"/>
      <c r="F5" s="23"/>
      <c r="G5" s="26"/>
      <c r="H5" s="31"/>
      <c r="I5" s="31"/>
      <c r="J5" s="31"/>
      <c r="K5" s="31"/>
      <c r="L5" s="24" t="s">
        <v>269</v>
      </c>
      <c r="M5" s="24" t="s">
        <v>270</v>
      </c>
      <c r="N5" s="24" t="s">
        <v>271</v>
      </c>
      <c r="O5" s="24" t="s">
        <v>272</v>
      </c>
      <c r="P5" s="50">
        <v>0.13569999999999999</v>
      </c>
      <c r="Q5" s="24" t="s">
        <v>273</v>
      </c>
      <c r="R5" s="24" t="s">
        <v>271</v>
      </c>
      <c r="S5" s="24" t="s">
        <v>271</v>
      </c>
      <c r="T5" s="24" t="s">
        <v>273</v>
      </c>
      <c r="U5" s="24" t="s">
        <v>272</v>
      </c>
      <c r="V5" s="31"/>
      <c r="W5" s="31"/>
      <c r="X5" s="31"/>
      <c r="Y5" s="31"/>
      <c r="Z5" s="31"/>
      <c r="AA5" s="31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2" t="s">
        <v>268</v>
      </c>
      <c r="B6" s="25">
        <v>23000276</v>
      </c>
      <c r="C6" s="30">
        <v>88</v>
      </c>
      <c r="D6" s="65"/>
      <c r="E6" s="24"/>
      <c r="F6" s="23"/>
      <c r="G6" s="26"/>
      <c r="H6" s="31"/>
      <c r="I6" s="31"/>
      <c r="J6" s="31"/>
      <c r="K6" s="31"/>
      <c r="L6" s="24" t="s">
        <v>269</v>
      </c>
      <c r="M6" s="24" t="s">
        <v>270</v>
      </c>
      <c r="N6" s="24" t="s">
        <v>271</v>
      </c>
      <c r="O6" s="24" t="s">
        <v>272</v>
      </c>
      <c r="P6" s="50">
        <v>0.2072</v>
      </c>
      <c r="Q6" s="24" t="s">
        <v>273</v>
      </c>
      <c r="R6" s="24" t="s">
        <v>271</v>
      </c>
      <c r="S6" s="24" t="s">
        <v>271</v>
      </c>
      <c r="T6" s="24" t="s">
        <v>273</v>
      </c>
      <c r="U6" s="24" t="s">
        <v>272</v>
      </c>
      <c r="V6" s="31"/>
      <c r="W6" s="31"/>
      <c r="X6" s="31"/>
      <c r="Y6" s="31"/>
      <c r="Z6" s="31"/>
      <c r="AA6" s="31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2" t="s">
        <v>268</v>
      </c>
      <c r="B7" s="25">
        <v>23000225</v>
      </c>
      <c r="C7" s="30">
        <v>88.17</v>
      </c>
      <c r="D7" s="24"/>
      <c r="E7" s="24"/>
      <c r="F7" s="23"/>
      <c r="G7" s="23"/>
      <c r="H7" s="24"/>
      <c r="I7" s="32"/>
      <c r="J7" s="24"/>
      <c r="K7" s="31"/>
      <c r="L7" s="24" t="s">
        <v>269</v>
      </c>
      <c r="M7" s="24" t="s">
        <v>270</v>
      </c>
      <c r="N7" s="24" t="s">
        <v>271</v>
      </c>
      <c r="O7" s="24" t="s">
        <v>272</v>
      </c>
      <c r="P7" s="24" t="s">
        <v>271</v>
      </c>
      <c r="Q7" s="24" t="s">
        <v>273</v>
      </c>
      <c r="R7" s="24" t="s">
        <v>271</v>
      </c>
      <c r="S7" s="24" t="s">
        <v>271</v>
      </c>
      <c r="T7" s="24" t="s">
        <v>273</v>
      </c>
      <c r="U7" s="24" t="s">
        <v>272</v>
      </c>
      <c r="V7" s="31"/>
      <c r="W7" s="31"/>
      <c r="X7" s="31"/>
      <c r="Y7" s="31"/>
      <c r="Z7" s="31"/>
      <c r="AA7" s="31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2" t="s">
        <v>268</v>
      </c>
      <c r="B8" s="25">
        <v>23000034</v>
      </c>
      <c r="C8" s="30">
        <v>88.15</v>
      </c>
      <c r="D8" s="24"/>
      <c r="E8" s="24"/>
      <c r="F8" s="23"/>
      <c r="G8" s="26"/>
      <c r="H8" s="31"/>
      <c r="I8" s="31"/>
      <c r="J8" s="31"/>
      <c r="K8" s="33"/>
      <c r="L8" s="31"/>
      <c r="M8" s="24"/>
      <c r="N8" s="31"/>
      <c r="O8" s="31"/>
      <c r="P8" s="31"/>
      <c r="Q8" s="31"/>
      <c r="R8" s="31"/>
      <c r="S8" s="31"/>
      <c r="T8" s="31"/>
      <c r="U8" s="31"/>
      <c r="V8" s="32">
        <v>1.4379999999999999</v>
      </c>
      <c r="W8" s="50">
        <v>0.13150000000000001</v>
      </c>
      <c r="X8" s="57">
        <v>2.6210000000000001E-3</v>
      </c>
      <c r="Y8" s="50">
        <v>0.32669999999999999</v>
      </c>
      <c r="Z8" s="32">
        <v>2.4239999999999999</v>
      </c>
      <c r="AA8" s="3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2" t="s">
        <v>266</v>
      </c>
      <c r="B9" s="25">
        <v>23000367</v>
      </c>
      <c r="C9" s="30">
        <v>89.13</v>
      </c>
      <c r="D9" s="65"/>
      <c r="E9" s="31"/>
      <c r="F9" s="26"/>
      <c r="G9" s="26"/>
      <c r="H9" s="31"/>
      <c r="I9" s="31"/>
      <c r="J9" s="31"/>
      <c r="K9" s="33"/>
      <c r="L9" s="24" t="s">
        <v>269</v>
      </c>
      <c r="M9" s="24" t="s">
        <v>270</v>
      </c>
      <c r="N9" s="24" t="s">
        <v>271</v>
      </c>
      <c r="O9" s="24" t="s">
        <v>272</v>
      </c>
      <c r="P9" s="24" t="s">
        <v>271</v>
      </c>
      <c r="Q9" s="24" t="s">
        <v>273</v>
      </c>
      <c r="R9" s="24" t="s">
        <v>271</v>
      </c>
      <c r="S9" s="24" t="s">
        <v>271</v>
      </c>
      <c r="T9" s="24" t="s">
        <v>273</v>
      </c>
      <c r="U9" s="24" t="s">
        <v>272</v>
      </c>
      <c r="V9" s="31"/>
      <c r="W9" s="31"/>
      <c r="X9" s="33"/>
      <c r="Y9" s="31"/>
      <c r="Z9" s="31"/>
      <c r="AA9" s="3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2" t="s">
        <v>266</v>
      </c>
      <c r="B10" s="25">
        <v>23000367</v>
      </c>
      <c r="C10" s="30">
        <v>89.13</v>
      </c>
      <c r="D10" s="65"/>
      <c r="E10" s="31"/>
      <c r="F10" s="26"/>
      <c r="G10" s="26"/>
      <c r="H10" s="31"/>
      <c r="I10" s="31"/>
      <c r="J10" s="31"/>
      <c r="K10" s="31"/>
      <c r="L10" s="24" t="s">
        <v>269</v>
      </c>
      <c r="M10" s="24" t="s">
        <v>270</v>
      </c>
      <c r="N10" s="24" t="s">
        <v>271</v>
      </c>
      <c r="O10" s="24" t="s">
        <v>272</v>
      </c>
      <c r="P10" s="24" t="s">
        <v>271</v>
      </c>
      <c r="Q10" s="24" t="s">
        <v>273</v>
      </c>
      <c r="R10" s="24" t="s">
        <v>271</v>
      </c>
      <c r="S10" s="24" t="s">
        <v>271</v>
      </c>
      <c r="T10" s="24" t="s">
        <v>273</v>
      </c>
      <c r="U10" s="24" t="s">
        <v>272</v>
      </c>
      <c r="V10" s="31"/>
      <c r="W10" s="31"/>
      <c r="X10" s="31"/>
      <c r="Y10" s="31"/>
      <c r="Z10" s="31"/>
      <c r="AA10" s="3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2" t="s">
        <v>274</v>
      </c>
      <c r="B11" s="25">
        <v>23000224</v>
      </c>
      <c r="C11" s="30">
        <v>90.64</v>
      </c>
      <c r="D11" s="65"/>
      <c r="E11" s="31"/>
      <c r="F11" s="26"/>
      <c r="G11" s="26"/>
      <c r="H11" s="31"/>
      <c r="I11" s="31"/>
      <c r="J11" s="31"/>
      <c r="K11" s="33"/>
      <c r="L11" s="24"/>
      <c r="M11" s="24"/>
      <c r="N11" s="24"/>
      <c r="O11" s="24"/>
      <c r="P11" s="24"/>
      <c r="Q11" s="24"/>
      <c r="R11" s="24"/>
      <c r="S11" s="24"/>
      <c r="T11" s="33"/>
      <c r="U11" s="31"/>
      <c r="V11" s="31"/>
      <c r="W11" s="31"/>
      <c r="X11" s="31"/>
      <c r="Y11" s="31"/>
      <c r="Z11" s="31"/>
      <c r="AA11" s="29">
        <v>564.9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2" t="s">
        <v>264</v>
      </c>
      <c r="B12" s="25">
        <v>23000034</v>
      </c>
      <c r="C12" s="30">
        <v>87.07</v>
      </c>
      <c r="D12" s="30">
        <v>24.63</v>
      </c>
      <c r="E12" s="29">
        <v>127.1</v>
      </c>
      <c r="F12" s="26">
        <v>92.58</v>
      </c>
      <c r="G12" s="28">
        <v>312.89999999999998</v>
      </c>
      <c r="H12" s="50">
        <v>0.3392</v>
      </c>
      <c r="I12" s="32">
        <v>2.9950000000000001</v>
      </c>
      <c r="J12" s="33">
        <v>8400</v>
      </c>
      <c r="K12" s="33">
        <v>1567</v>
      </c>
      <c r="L12" s="24"/>
      <c r="M12" s="24"/>
      <c r="N12" s="33"/>
      <c r="O12" s="24"/>
      <c r="P12" s="24"/>
      <c r="Q12" s="24"/>
      <c r="R12" s="24"/>
      <c r="S12" s="32"/>
      <c r="T12" s="24"/>
      <c r="U12" s="24"/>
      <c r="V12" s="24"/>
      <c r="W12" s="30"/>
      <c r="X12" s="24"/>
      <c r="Y12" s="24"/>
      <c r="Z12" s="24"/>
      <c r="AA12" s="2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51" t="s">
        <v>0</v>
      </c>
      <c r="B13" s="66"/>
      <c r="C13" s="67">
        <f>MIN(C5:C12)</f>
        <v>87.07</v>
      </c>
      <c r="D13" s="68"/>
      <c r="E13" s="68"/>
      <c r="F13" s="68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18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53" t="s">
        <v>1</v>
      </c>
      <c r="B14" s="70"/>
      <c r="C14" s="71">
        <f>MAX(C5:C12)</f>
        <v>90.64</v>
      </c>
      <c r="D14" s="72"/>
      <c r="E14" s="72"/>
      <c r="F14" s="72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 ht="15.75" thickBot="1">
      <c r="A15" s="55" t="s">
        <v>2</v>
      </c>
      <c r="B15" s="61"/>
      <c r="C15" s="62">
        <f>MEDIAN(C5:C12)</f>
        <v>88.16</v>
      </c>
      <c r="D15" s="77"/>
      <c r="E15" s="77"/>
      <c r="F15" s="77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U16" s="1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15.75" thickBot="1"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60" customHeight="1">
      <c r="A18" s="36" t="s">
        <v>5</v>
      </c>
      <c r="B18" s="37" t="s">
        <v>3</v>
      </c>
      <c r="C18" s="38" t="s">
        <v>39</v>
      </c>
      <c r="D18" s="38" t="s">
        <v>75</v>
      </c>
      <c r="E18" s="38" t="s">
        <v>76</v>
      </c>
      <c r="F18" s="38" t="s">
        <v>42</v>
      </c>
      <c r="G18" s="38" t="s">
        <v>43</v>
      </c>
      <c r="H18" s="38" t="s">
        <v>44</v>
      </c>
      <c r="I18" s="38" t="s">
        <v>45</v>
      </c>
      <c r="J18" s="38" t="s">
        <v>46</v>
      </c>
      <c r="K18" s="38" t="s">
        <v>47</v>
      </c>
      <c r="L18" s="38" t="s">
        <v>48</v>
      </c>
      <c r="M18" s="38" t="s">
        <v>49</v>
      </c>
      <c r="N18" s="38" t="s">
        <v>275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2" t="s">
        <v>278</v>
      </c>
      <c r="B19" s="25">
        <v>23000223</v>
      </c>
      <c r="C19" s="30">
        <v>86.15</v>
      </c>
      <c r="D19" s="24" t="s">
        <v>269</v>
      </c>
      <c r="E19" s="24" t="s">
        <v>270</v>
      </c>
      <c r="F19" s="24" t="s">
        <v>271</v>
      </c>
      <c r="G19" s="24" t="s">
        <v>272</v>
      </c>
      <c r="H19" s="24" t="s">
        <v>271</v>
      </c>
      <c r="I19" s="24" t="s">
        <v>273</v>
      </c>
      <c r="J19" s="24" t="s">
        <v>271</v>
      </c>
      <c r="K19" s="24" t="s">
        <v>271</v>
      </c>
      <c r="L19" s="24" t="s">
        <v>273</v>
      </c>
      <c r="M19" s="24" t="s">
        <v>272</v>
      </c>
      <c r="N19" s="2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22" t="s">
        <v>278</v>
      </c>
      <c r="B20" s="25">
        <v>23000223</v>
      </c>
      <c r="C20" s="30">
        <v>86.87</v>
      </c>
      <c r="D20" s="24" t="s">
        <v>269</v>
      </c>
      <c r="E20" s="24" t="s">
        <v>270</v>
      </c>
      <c r="F20" s="24" t="s">
        <v>271</v>
      </c>
      <c r="G20" s="24" t="s">
        <v>272</v>
      </c>
      <c r="H20" s="24" t="s">
        <v>271</v>
      </c>
      <c r="I20" s="24" t="s">
        <v>273</v>
      </c>
      <c r="J20" s="24" t="s">
        <v>271</v>
      </c>
      <c r="K20" s="24" t="s">
        <v>271</v>
      </c>
      <c r="L20" s="24" t="s">
        <v>273</v>
      </c>
      <c r="M20" s="24" t="s">
        <v>272</v>
      </c>
      <c r="N20" s="2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22" t="s">
        <v>279</v>
      </c>
      <c r="B21" s="25">
        <v>23000224</v>
      </c>
      <c r="C21" s="30">
        <v>88.32</v>
      </c>
      <c r="D21" s="24"/>
      <c r="E21" s="24"/>
      <c r="F21" s="24"/>
      <c r="G21" s="24"/>
      <c r="H21" s="50"/>
      <c r="I21" s="24"/>
      <c r="J21" s="24"/>
      <c r="K21" s="24"/>
      <c r="L21" s="24"/>
      <c r="M21" s="24"/>
      <c r="N21" s="24" t="s">
        <v>280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22" t="s">
        <v>279</v>
      </c>
      <c r="B22" s="25">
        <v>23000224</v>
      </c>
      <c r="C22" s="30">
        <v>88.44</v>
      </c>
      <c r="D22" s="24"/>
      <c r="E22" s="24"/>
      <c r="F22" s="24"/>
      <c r="G22" s="24"/>
      <c r="H22" s="50"/>
      <c r="I22" s="24"/>
      <c r="J22" s="24"/>
      <c r="K22" s="24"/>
      <c r="L22" s="24"/>
      <c r="M22" s="24"/>
      <c r="N22" s="24" t="s">
        <v>280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2" t="s">
        <v>281</v>
      </c>
      <c r="B23" s="25">
        <v>23000097</v>
      </c>
      <c r="C23" s="30">
        <v>88.99</v>
      </c>
      <c r="D23" s="24" t="s">
        <v>269</v>
      </c>
      <c r="E23" s="24" t="s">
        <v>270</v>
      </c>
      <c r="F23" s="24" t="s">
        <v>271</v>
      </c>
      <c r="G23" s="24" t="s">
        <v>272</v>
      </c>
      <c r="H23" s="24" t="s">
        <v>271</v>
      </c>
      <c r="I23" s="24" t="s">
        <v>273</v>
      </c>
      <c r="J23" s="24" t="s">
        <v>271</v>
      </c>
      <c r="K23" s="24" t="s">
        <v>271</v>
      </c>
      <c r="L23" s="152">
        <v>65.27</v>
      </c>
      <c r="M23" s="24" t="s">
        <v>272</v>
      </c>
      <c r="N23" s="2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51" t="s">
        <v>0</v>
      </c>
      <c r="B24" s="66"/>
      <c r="C24" s="67">
        <f>MIN(C19:C23)</f>
        <v>86.15</v>
      </c>
      <c r="D24" s="67"/>
      <c r="E24" s="67"/>
      <c r="F24" s="67"/>
      <c r="G24" s="115"/>
      <c r="H24" s="68"/>
      <c r="I24" s="133"/>
      <c r="J24" s="115"/>
      <c r="K24" s="115"/>
      <c r="L24" s="115"/>
      <c r="M24" s="115"/>
      <c r="N24" s="11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53" t="s">
        <v>1</v>
      </c>
      <c r="B25" s="70"/>
      <c r="C25" s="75">
        <f>MAX(C19:C23)</f>
        <v>88.99</v>
      </c>
      <c r="D25" s="75"/>
      <c r="E25" s="75"/>
      <c r="F25" s="75"/>
      <c r="G25" s="117"/>
      <c r="H25" s="72"/>
      <c r="I25" s="134"/>
      <c r="J25" s="117"/>
      <c r="K25" s="117"/>
      <c r="L25" s="117"/>
      <c r="M25" s="117"/>
      <c r="N25" s="117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 ht="15.75" thickBot="1">
      <c r="A26" s="55" t="s">
        <v>2</v>
      </c>
      <c r="B26" s="61"/>
      <c r="C26" s="79">
        <f>MEDIAN(C19:C23)</f>
        <v>88.32</v>
      </c>
      <c r="D26" s="79"/>
      <c r="E26" s="79"/>
      <c r="F26" s="79"/>
      <c r="G26" s="118"/>
      <c r="H26" s="77"/>
      <c r="I26" s="135"/>
      <c r="J26" s="118"/>
      <c r="K26" s="118"/>
      <c r="L26" s="118"/>
      <c r="M26" s="118"/>
      <c r="N26" s="11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 s="205" customFormat="1">
      <c r="A27" s="15"/>
      <c r="B27" s="16"/>
      <c r="C27" s="17"/>
      <c r="D27" s="17"/>
      <c r="E27" s="17"/>
      <c r="F27" s="17"/>
      <c r="G27" s="202"/>
      <c r="H27" s="203"/>
      <c r="I27" s="204"/>
      <c r="J27" s="202"/>
      <c r="K27" s="202"/>
      <c r="L27" s="202"/>
      <c r="M27" s="202"/>
      <c r="N27" s="202"/>
    </row>
    <row r="28" spans="1:64" s="205" customFormat="1" ht="15.75" thickBot="1">
      <c r="A28" s="15"/>
      <c r="B28" s="16"/>
      <c r="C28" s="17"/>
      <c r="D28" s="17"/>
      <c r="E28" s="17"/>
      <c r="F28" s="17"/>
      <c r="G28" s="202"/>
      <c r="H28" s="203"/>
      <c r="I28" s="204"/>
      <c r="J28" s="202"/>
      <c r="K28" s="202"/>
      <c r="L28" s="202"/>
      <c r="M28" s="202"/>
      <c r="N28" s="202"/>
    </row>
    <row r="29" spans="1:64" ht="60" customHeight="1">
      <c r="A29" s="58" t="s">
        <v>4</v>
      </c>
      <c r="B29" s="37" t="s">
        <v>3</v>
      </c>
      <c r="C29" s="38" t="s">
        <v>39</v>
      </c>
      <c r="D29" s="38" t="s">
        <v>51</v>
      </c>
      <c r="E29" s="38" t="s">
        <v>52</v>
      </c>
      <c r="F29" s="38" t="s">
        <v>53</v>
      </c>
      <c r="G29" s="38" t="s">
        <v>54</v>
      </c>
      <c r="H29" s="38" t="s">
        <v>84</v>
      </c>
      <c r="I29" s="38" t="s">
        <v>70</v>
      </c>
      <c r="J29" s="38" t="s">
        <v>71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49" t="s">
        <v>317</v>
      </c>
      <c r="B30" s="33">
        <v>23000311</v>
      </c>
      <c r="C30" s="24"/>
      <c r="D30" s="24"/>
      <c r="E30" s="65"/>
      <c r="F30" s="24"/>
      <c r="G30" s="24"/>
      <c r="H30" s="24"/>
      <c r="I30" s="24" t="s">
        <v>300</v>
      </c>
      <c r="J30" s="24" t="s">
        <v>300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31" s="49" t="s">
        <v>317</v>
      </c>
      <c r="B31" s="33">
        <v>23000176</v>
      </c>
      <c r="C31" s="31"/>
      <c r="D31" s="24"/>
      <c r="E31" s="24"/>
      <c r="F31" s="24"/>
      <c r="G31" s="24"/>
      <c r="H31" s="24"/>
      <c r="I31" s="24" t="s">
        <v>300</v>
      </c>
      <c r="J31" s="24" t="s">
        <v>300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A32" s="49" t="s">
        <v>319</v>
      </c>
      <c r="B32" s="33">
        <v>23000195</v>
      </c>
      <c r="C32" s="31"/>
      <c r="D32" s="24"/>
      <c r="E32" s="24"/>
      <c r="F32" s="24"/>
      <c r="G32" s="24"/>
      <c r="H32" s="24"/>
      <c r="I32" s="24" t="s">
        <v>300</v>
      </c>
      <c r="J32" s="24" t="s">
        <v>300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192">
      <c r="A33" s="49" t="s">
        <v>318</v>
      </c>
      <c r="B33" s="33">
        <v>23000174</v>
      </c>
      <c r="C33" s="30">
        <v>98.93</v>
      </c>
      <c r="D33" s="32">
        <v>1.732</v>
      </c>
      <c r="E33" s="50">
        <v>0.4526</v>
      </c>
      <c r="F33" s="57">
        <v>4.9360000000000003E-3</v>
      </c>
      <c r="G33" s="32">
        <v>1.863</v>
      </c>
      <c r="H33" s="30">
        <v>21.72</v>
      </c>
      <c r="I33" s="31"/>
      <c r="J33" s="3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192">
      <c r="A34" s="51" t="s">
        <v>0</v>
      </c>
      <c r="B34" s="66"/>
      <c r="C34" s="69"/>
      <c r="D34" s="69"/>
      <c r="E34" s="69"/>
      <c r="F34" s="69"/>
      <c r="G34" s="69"/>
      <c r="H34" s="69"/>
      <c r="I34" s="80"/>
      <c r="J34" s="69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192">
      <c r="A35" s="206" t="s">
        <v>1</v>
      </c>
      <c r="B35" s="207"/>
      <c r="C35" s="209"/>
      <c r="D35" s="209"/>
      <c r="E35" s="209"/>
      <c r="F35" s="209"/>
      <c r="G35" s="209"/>
      <c r="H35" s="209"/>
      <c r="I35" s="208"/>
      <c r="J35" s="209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192" ht="15.75" thickBot="1">
      <c r="A36" s="55" t="s">
        <v>2</v>
      </c>
      <c r="B36" s="61"/>
      <c r="C36" s="119"/>
      <c r="D36" s="119"/>
      <c r="E36" s="119"/>
      <c r="F36" s="119"/>
      <c r="G36" s="119"/>
      <c r="H36" s="119"/>
      <c r="I36" s="82"/>
      <c r="J36" s="119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192" s="205" customFormat="1">
      <c r="A37" s="15"/>
      <c r="B37" s="16"/>
      <c r="C37" s="210"/>
      <c r="D37" s="210"/>
      <c r="E37" s="210"/>
      <c r="F37" s="210"/>
      <c r="G37" s="210"/>
      <c r="H37" s="210"/>
      <c r="I37" s="211"/>
      <c r="J37" s="210"/>
    </row>
    <row r="38" spans="1:192" ht="15.75" thickBot="1">
      <c r="BB38"/>
      <c r="BC38"/>
      <c r="BD38"/>
      <c r="BE38"/>
      <c r="BF38"/>
      <c r="BG38"/>
      <c r="BH38"/>
      <c r="BI38"/>
      <c r="BJ38"/>
      <c r="BK38"/>
      <c r="BL38"/>
    </row>
    <row r="39" spans="1:192" s="4" customFormat="1" ht="60" customHeight="1">
      <c r="A39" s="58" t="s">
        <v>7</v>
      </c>
      <c r="B39" s="37" t="s">
        <v>3</v>
      </c>
      <c r="C39" s="38" t="s">
        <v>39</v>
      </c>
      <c r="D39" s="38" t="s">
        <v>51</v>
      </c>
      <c r="E39" s="38" t="s">
        <v>52</v>
      </c>
      <c r="F39" s="38" t="s">
        <v>53</v>
      </c>
      <c r="G39" s="38" t="s">
        <v>54</v>
      </c>
      <c r="H39" s="38" t="s">
        <v>84</v>
      </c>
    </row>
    <row r="40" spans="1:192">
      <c r="A40" s="22" t="s">
        <v>287</v>
      </c>
      <c r="B40" s="25">
        <v>23000060</v>
      </c>
      <c r="C40" s="26">
        <v>72.05</v>
      </c>
      <c r="D40" s="27">
        <v>2.165</v>
      </c>
      <c r="E40" s="34">
        <v>2.5729999999999999E-2</v>
      </c>
      <c r="F40" s="190">
        <v>4.1079999999999997E-3</v>
      </c>
      <c r="G40" s="35">
        <v>0.1198</v>
      </c>
      <c r="H40" s="28">
        <v>3.8679999999999999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192">
      <c r="A41" s="22" t="s">
        <v>288</v>
      </c>
      <c r="B41" s="25">
        <v>23000060</v>
      </c>
      <c r="C41" s="26">
        <v>99.94</v>
      </c>
      <c r="D41" s="27">
        <v>91.51</v>
      </c>
      <c r="E41" s="34">
        <v>1.196</v>
      </c>
      <c r="F41" s="190" t="s">
        <v>289</v>
      </c>
      <c r="G41" s="35">
        <v>7.8440000000000003</v>
      </c>
      <c r="H41" s="28">
        <v>564.6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192">
      <c r="A42" s="22" t="s">
        <v>290</v>
      </c>
      <c r="B42" s="25">
        <v>23000060</v>
      </c>
      <c r="C42" s="26">
        <v>95</v>
      </c>
      <c r="D42" s="27">
        <v>8.2799999999999994</v>
      </c>
      <c r="E42" s="34">
        <v>3.1530000000000002E-2</v>
      </c>
      <c r="F42" s="190">
        <v>1.5039999999999999E-3</v>
      </c>
      <c r="G42" s="35">
        <v>3.2550000000000003E-2</v>
      </c>
      <c r="H42" s="28">
        <v>61.8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192">
      <c r="A43" s="51" t="s">
        <v>0</v>
      </c>
      <c r="B43" s="66"/>
      <c r="C43" s="69">
        <f>MIN(C40:C42)</f>
        <v>72.05</v>
      </c>
      <c r="D43" s="80">
        <f>MIN(D40:D42)</f>
        <v>2.165</v>
      </c>
      <c r="E43" s="136">
        <f>MIN(E40:E42)</f>
        <v>2.5729999999999999E-2</v>
      </c>
      <c r="F43" s="191">
        <f>MIN(F40:F42)</f>
        <v>1.5039999999999999E-3</v>
      </c>
      <c r="G43" s="130">
        <f>MIN(G40:G42)</f>
        <v>3.2550000000000003E-2</v>
      </c>
      <c r="H43" s="188">
        <f>MIN(H40:H42)</f>
        <v>3.8679999999999999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192">
      <c r="A44" s="53" t="s">
        <v>1</v>
      </c>
      <c r="B44" s="70"/>
      <c r="C44" s="75">
        <f>MAX(C40:C42)</f>
        <v>99.94</v>
      </c>
      <c r="D44" s="81">
        <f>MAX(D40:D42)</f>
        <v>91.51</v>
      </c>
      <c r="E44" s="137">
        <f>MAX(E40:E42)</f>
        <v>1.196</v>
      </c>
      <c r="F44" s="192">
        <f>MAX(F40:F42)</f>
        <v>4.1079999999999997E-3</v>
      </c>
      <c r="G44" s="74">
        <f>MAX(G40:G42)</f>
        <v>7.8440000000000003</v>
      </c>
      <c r="H44" s="76">
        <f>MAX(H40:H42)</f>
        <v>564.6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BI44"/>
      <c r="BJ44"/>
      <c r="BK44"/>
      <c r="BL44"/>
    </row>
    <row r="45" spans="1:192" ht="15.75" thickBot="1">
      <c r="A45" s="55" t="s">
        <v>2</v>
      </c>
      <c r="B45" s="61"/>
      <c r="C45" s="79">
        <f>MEDIAN(C40:C42)</f>
        <v>95</v>
      </c>
      <c r="D45" s="82">
        <f>MEDIAN(D40:D42)</f>
        <v>8.2799999999999994</v>
      </c>
      <c r="E45" s="138">
        <f>MEDIAN(E40:E42)</f>
        <v>3.1530000000000002E-2</v>
      </c>
      <c r="F45" s="193">
        <f>MEDIAN(F40:F42)</f>
        <v>2.8059999999999995E-3</v>
      </c>
      <c r="G45" s="78">
        <f>MEDIAN(G40:G42)</f>
        <v>0.1198</v>
      </c>
      <c r="H45" s="119">
        <f>MEDIAN(H40:H42)</f>
        <v>61.8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BI45"/>
      <c r="BJ45"/>
      <c r="BK45"/>
      <c r="BL45"/>
    </row>
    <row r="46" spans="1:192">
      <c r="A46" s="15"/>
      <c r="B46" s="16"/>
      <c r="C46" s="17"/>
      <c r="D46" s="17"/>
      <c r="E46" s="17"/>
      <c r="F46" s="17"/>
      <c r="G46" s="18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192" ht="15.75" thickBot="1">
      <c r="A47" s="15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BI47"/>
      <c r="BJ47"/>
      <c r="BK47"/>
      <c r="BL47"/>
    </row>
    <row r="48" spans="1:192" s="2" customFormat="1" ht="60" customHeight="1">
      <c r="A48" s="36" t="s">
        <v>65</v>
      </c>
      <c r="B48" s="37" t="s">
        <v>3</v>
      </c>
      <c r="C48" s="38" t="s">
        <v>39</v>
      </c>
      <c r="D48" s="39" t="s">
        <v>56</v>
      </c>
      <c r="E48" s="38" t="s">
        <v>72</v>
      </c>
      <c r="F48" s="38" t="s">
        <v>58</v>
      </c>
      <c r="G48" s="38" t="s">
        <v>78</v>
      </c>
      <c r="H48" s="38" t="s">
        <v>299</v>
      </c>
      <c r="I48" s="38" t="s">
        <v>87</v>
      </c>
      <c r="J48" s="38" t="s">
        <v>88</v>
      </c>
      <c r="K48" s="38" t="s">
        <v>89</v>
      </c>
      <c r="L48" s="38" t="s">
        <v>90</v>
      </c>
      <c r="M48" s="38" t="s">
        <v>51</v>
      </c>
      <c r="N48" s="38" t="s">
        <v>52</v>
      </c>
      <c r="O48" s="38" t="s">
        <v>53</v>
      </c>
      <c r="P48" s="38" t="s">
        <v>54</v>
      </c>
      <c r="Q48" s="38" t="s">
        <v>84</v>
      </c>
      <c r="R48" s="149" t="s">
        <v>255</v>
      </c>
      <c r="S48" s="149" t="s">
        <v>257</v>
      </c>
      <c r="T48" s="38" t="s">
        <v>92</v>
      </c>
      <c r="U48" s="38" t="s">
        <v>91</v>
      </c>
      <c r="V48" s="38" t="s">
        <v>93</v>
      </c>
      <c r="W48" s="38" t="s">
        <v>94</v>
      </c>
      <c r="X48" s="38" t="s">
        <v>95</v>
      </c>
      <c r="Y48" s="38" t="s">
        <v>96</v>
      </c>
      <c r="Z48" s="38" t="s">
        <v>97</v>
      </c>
      <c r="AA48" s="38" t="s">
        <v>98</v>
      </c>
      <c r="AB48" s="38" t="s">
        <v>99</v>
      </c>
      <c r="AC48" s="38" t="s">
        <v>100</v>
      </c>
      <c r="AD48" s="38" t="s">
        <v>101</v>
      </c>
      <c r="AE48" s="38" t="s">
        <v>102</v>
      </c>
      <c r="AF48" s="38" t="s">
        <v>103</v>
      </c>
      <c r="AG48" s="38" t="s">
        <v>104</v>
      </c>
      <c r="AH48" s="38" t="s">
        <v>105</v>
      </c>
      <c r="AI48" s="38" t="s">
        <v>106</v>
      </c>
      <c r="AJ48" s="38" t="s">
        <v>107</v>
      </c>
      <c r="AK48" s="38" t="s">
        <v>108</v>
      </c>
      <c r="AL48" s="38" t="s">
        <v>109</v>
      </c>
      <c r="AM48" s="38" t="s">
        <v>110</v>
      </c>
      <c r="AN48" s="38" t="s">
        <v>117</v>
      </c>
      <c r="AO48" s="38" t="s">
        <v>118</v>
      </c>
      <c r="AP48" s="38" t="s">
        <v>119</v>
      </c>
      <c r="AQ48" s="38" t="s">
        <v>120</v>
      </c>
      <c r="AR48" s="38" t="s">
        <v>121</v>
      </c>
      <c r="AS48" s="38" t="s">
        <v>122</v>
      </c>
      <c r="AT48" s="38" t="s">
        <v>123</v>
      </c>
      <c r="AU48" s="38" t="s">
        <v>124</v>
      </c>
      <c r="AV48" s="38" t="s">
        <v>315</v>
      </c>
      <c r="AW48" s="38" t="s">
        <v>125</v>
      </c>
      <c r="AX48" s="38" t="s">
        <v>128</v>
      </c>
      <c r="AY48" s="38" t="s">
        <v>129</v>
      </c>
      <c r="AZ48" s="38" t="s">
        <v>130</v>
      </c>
      <c r="BA48" s="38" t="s">
        <v>132</v>
      </c>
      <c r="BB48" s="38" t="s">
        <v>126</v>
      </c>
      <c r="BC48" s="38" t="s">
        <v>127</v>
      </c>
      <c r="BD48" s="38" t="s">
        <v>133</v>
      </c>
      <c r="BE48" s="38" t="s">
        <v>134</v>
      </c>
      <c r="BF48" s="38" t="s">
        <v>135</v>
      </c>
      <c r="BG48" s="38" t="s">
        <v>136</v>
      </c>
      <c r="BH48" s="38" t="s">
        <v>131</v>
      </c>
      <c r="BI48" s="38" t="s">
        <v>137</v>
      </c>
      <c r="BJ48" s="38" t="s">
        <v>138</v>
      </c>
      <c r="BK48" s="38" t="s">
        <v>139</v>
      </c>
      <c r="BL48" s="38" t="s">
        <v>140</v>
      </c>
      <c r="BM48" s="38" t="s">
        <v>141</v>
      </c>
      <c r="BN48" s="38" t="s">
        <v>142</v>
      </c>
      <c r="BO48" s="38" t="s">
        <v>143</v>
      </c>
      <c r="BP48" s="38" t="s">
        <v>144</v>
      </c>
      <c r="BQ48" s="38" t="s">
        <v>145</v>
      </c>
      <c r="BR48" s="38" t="s">
        <v>146</v>
      </c>
      <c r="BS48" s="38" t="s">
        <v>147</v>
      </c>
      <c r="BT48" s="38" t="s">
        <v>148</v>
      </c>
      <c r="BU48" s="38" t="s">
        <v>149</v>
      </c>
      <c r="BV48" s="38" t="s">
        <v>150</v>
      </c>
      <c r="BW48" s="38" t="s">
        <v>151</v>
      </c>
      <c r="BX48" s="38" t="s">
        <v>152</v>
      </c>
      <c r="BY48" s="38" t="s">
        <v>153</v>
      </c>
      <c r="BZ48" s="38" t="s">
        <v>154</v>
      </c>
      <c r="CA48" s="38" t="s">
        <v>155</v>
      </c>
      <c r="CB48" s="38" t="s">
        <v>156</v>
      </c>
      <c r="CC48" s="38" t="s">
        <v>157</v>
      </c>
      <c r="CD48" s="38" t="s">
        <v>160</v>
      </c>
      <c r="CE48" s="38" t="s">
        <v>158</v>
      </c>
      <c r="CF48" s="38" t="s">
        <v>159</v>
      </c>
      <c r="CG48" s="38" t="s">
        <v>161</v>
      </c>
      <c r="CH48" s="38" t="s">
        <v>162</v>
      </c>
      <c r="CI48" s="38" t="s">
        <v>163</v>
      </c>
      <c r="CJ48" s="38" t="s">
        <v>164</v>
      </c>
      <c r="CK48" s="38" t="s">
        <v>165</v>
      </c>
      <c r="CL48" s="38" t="s">
        <v>166</v>
      </c>
      <c r="CM48" s="38" t="s">
        <v>167</v>
      </c>
      <c r="CN48" s="38" t="s">
        <v>316</v>
      </c>
      <c r="CO48" s="38" t="s">
        <v>168</v>
      </c>
      <c r="CP48" s="38" t="s">
        <v>169</v>
      </c>
      <c r="CQ48" s="38" t="s">
        <v>111</v>
      </c>
      <c r="CR48" s="38" t="s">
        <v>112</v>
      </c>
      <c r="CS48" s="38" t="s">
        <v>113</v>
      </c>
      <c r="CT48" s="38" t="s">
        <v>114</v>
      </c>
      <c r="CU48" s="38" t="s">
        <v>115</v>
      </c>
      <c r="CV48" s="38" t="s">
        <v>116</v>
      </c>
      <c r="CW48" s="38" t="s">
        <v>170</v>
      </c>
      <c r="CX48" s="38" t="s">
        <v>171</v>
      </c>
      <c r="CY48" s="38" t="s">
        <v>172</v>
      </c>
      <c r="CZ48" s="38" t="s">
        <v>173</v>
      </c>
      <c r="DA48" s="38" t="s">
        <v>174</v>
      </c>
      <c r="DB48" s="38" t="s">
        <v>175</v>
      </c>
      <c r="DC48" s="38" t="s">
        <v>176</v>
      </c>
      <c r="DD48" s="38" t="s">
        <v>177</v>
      </c>
      <c r="DE48" s="38" t="s">
        <v>178</v>
      </c>
      <c r="DF48" s="38" t="s">
        <v>179</v>
      </c>
      <c r="DG48" s="38" t="s">
        <v>180</v>
      </c>
      <c r="DH48" s="38" t="s">
        <v>181</v>
      </c>
      <c r="DI48" s="38" t="s">
        <v>182</v>
      </c>
      <c r="DJ48" s="38" t="s">
        <v>183</v>
      </c>
      <c r="DK48" s="38" t="s">
        <v>184</v>
      </c>
      <c r="DL48" s="38" t="s">
        <v>185</v>
      </c>
      <c r="DM48" s="38" t="s">
        <v>186</v>
      </c>
      <c r="DN48" s="38" t="s">
        <v>187</v>
      </c>
      <c r="DO48" s="38" t="s">
        <v>188</v>
      </c>
      <c r="DP48" s="38" t="s">
        <v>189</v>
      </c>
      <c r="DQ48" s="38" t="s">
        <v>190</v>
      </c>
      <c r="DR48" s="38" t="s">
        <v>191</v>
      </c>
      <c r="DS48" s="38" t="s">
        <v>192</v>
      </c>
      <c r="DT48" s="38" t="s">
        <v>193</v>
      </c>
      <c r="DU48" s="38" t="s">
        <v>194</v>
      </c>
      <c r="DV48" s="38" t="s">
        <v>195</v>
      </c>
      <c r="DW48" s="38" t="s">
        <v>196</v>
      </c>
      <c r="DX48" s="38" t="s">
        <v>197</v>
      </c>
      <c r="DY48" s="38" t="s">
        <v>198</v>
      </c>
      <c r="DZ48" s="38" t="s">
        <v>199</v>
      </c>
      <c r="EA48" s="38" t="s">
        <v>200</v>
      </c>
      <c r="EB48" s="38" t="s">
        <v>201</v>
      </c>
      <c r="EC48" s="38" t="s">
        <v>202</v>
      </c>
      <c r="ED48" s="38" t="s">
        <v>203</v>
      </c>
      <c r="EE48" s="38" t="s">
        <v>204</v>
      </c>
      <c r="EF48" s="38" t="s">
        <v>205</v>
      </c>
      <c r="EG48" s="38" t="s">
        <v>206</v>
      </c>
      <c r="EH48" s="38" t="s">
        <v>207</v>
      </c>
      <c r="EI48" s="38" t="s">
        <v>208</v>
      </c>
      <c r="EJ48" s="38" t="s">
        <v>209</v>
      </c>
      <c r="EK48" s="38" t="s">
        <v>210</v>
      </c>
      <c r="EL48" s="38" t="s">
        <v>211</v>
      </c>
      <c r="EM48" s="38" t="s">
        <v>212</v>
      </c>
      <c r="EN48" s="38" t="s">
        <v>213</v>
      </c>
      <c r="EO48" s="38" t="s">
        <v>214</v>
      </c>
      <c r="EP48" s="38" t="s">
        <v>215</v>
      </c>
      <c r="EQ48" s="38" t="s">
        <v>216</v>
      </c>
      <c r="ER48" s="38" t="s">
        <v>217</v>
      </c>
      <c r="ES48" s="149" t="s">
        <v>221</v>
      </c>
      <c r="ET48" s="149" t="s">
        <v>222</v>
      </c>
      <c r="EU48" s="149" t="s">
        <v>220</v>
      </c>
      <c r="EV48" s="149" t="s">
        <v>223</v>
      </c>
      <c r="EW48" s="149" t="s">
        <v>258</v>
      </c>
      <c r="EX48" s="149" t="s">
        <v>224</v>
      </c>
      <c r="EY48" s="149" t="s">
        <v>225</v>
      </c>
      <c r="EZ48" s="149" t="s">
        <v>259</v>
      </c>
      <c r="FA48" s="149" t="s">
        <v>226</v>
      </c>
      <c r="FB48" s="149" t="s">
        <v>227</v>
      </c>
      <c r="FC48" s="149" t="s">
        <v>229</v>
      </c>
      <c r="FD48" s="38" t="s">
        <v>218</v>
      </c>
      <c r="FE48" s="149" t="s">
        <v>228</v>
      </c>
      <c r="FF48" s="38" t="s">
        <v>219</v>
      </c>
      <c r="FG48" s="149" t="s">
        <v>230</v>
      </c>
      <c r="FH48" s="149" t="s">
        <v>231</v>
      </c>
      <c r="FI48" s="149" t="s">
        <v>232</v>
      </c>
      <c r="FJ48" s="149" t="s">
        <v>233</v>
      </c>
      <c r="FK48" s="149" t="s">
        <v>234</v>
      </c>
      <c r="FL48" s="149" t="s">
        <v>235</v>
      </c>
      <c r="FM48" s="149" t="s">
        <v>236</v>
      </c>
      <c r="FN48" s="149" t="s">
        <v>237</v>
      </c>
      <c r="FO48" s="149" t="s">
        <v>238</v>
      </c>
      <c r="FP48" s="149" t="s">
        <v>239</v>
      </c>
      <c r="FQ48" s="149" t="s">
        <v>240</v>
      </c>
      <c r="FR48" s="149" t="s">
        <v>241</v>
      </c>
      <c r="FS48" s="149" t="s">
        <v>243</v>
      </c>
      <c r="FT48" s="149" t="s">
        <v>242</v>
      </c>
      <c r="FU48" s="149" t="s">
        <v>244</v>
      </c>
      <c r="FV48" s="149" t="s">
        <v>245</v>
      </c>
      <c r="FW48" s="149" t="s">
        <v>246</v>
      </c>
      <c r="FX48" s="149" t="s">
        <v>247</v>
      </c>
      <c r="FY48" s="149" t="s">
        <v>248</v>
      </c>
      <c r="FZ48" s="149" t="s">
        <v>249</v>
      </c>
      <c r="GA48" s="149" t="s">
        <v>250</v>
      </c>
      <c r="GB48" s="149" t="s">
        <v>251</v>
      </c>
      <c r="GC48" s="149" t="s">
        <v>252</v>
      </c>
      <c r="GD48" s="149" t="s">
        <v>253</v>
      </c>
      <c r="GE48" s="149" t="s">
        <v>254</v>
      </c>
      <c r="GF48" s="149" t="s">
        <v>295</v>
      </c>
      <c r="GG48" s="149" t="s">
        <v>296</v>
      </c>
      <c r="GH48" s="149" t="s">
        <v>297</v>
      </c>
      <c r="GI48" s="149" t="s">
        <v>298</v>
      </c>
      <c r="GJ48" s="38" t="s">
        <v>70</v>
      </c>
    </row>
    <row r="49" spans="1:192" ht="15" customHeight="1">
      <c r="A49" s="83" t="s">
        <v>305</v>
      </c>
      <c r="B49" s="25">
        <v>23000105</v>
      </c>
      <c r="C49" s="23"/>
      <c r="D49" s="32"/>
      <c r="E49" s="30"/>
      <c r="F49" s="24"/>
      <c r="G49" s="24"/>
      <c r="H49" s="24"/>
      <c r="I49" s="24"/>
      <c r="J49" s="24"/>
      <c r="K49" s="24"/>
      <c r="L49" s="31"/>
      <c r="M49" s="120"/>
      <c r="N49" s="200"/>
      <c r="O49" s="201"/>
      <c r="P49" s="120"/>
      <c r="Q49" s="120"/>
      <c r="R49" s="85" t="s">
        <v>306</v>
      </c>
      <c r="S49" s="85" t="s">
        <v>306</v>
      </c>
      <c r="T49" s="85" t="s">
        <v>307</v>
      </c>
      <c r="U49" s="85" t="s">
        <v>308</v>
      </c>
      <c r="V49" s="85" t="s">
        <v>307</v>
      </c>
      <c r="W49" s="85" t="s">
        <v>306</v>
      </c>
      <c r="X49" s="85" t="s">
        <v>307</v>
      </c>
      <c r="Y49" s="85" t="s">
        <v>307</v>
      </c>
      <c r="Z49" s="85" t="s">
        <v>308</v>
      </c>
      <c r="AA49" s="85" t="s">
        <v>308</v>
      </c>
      <c r="AB49" s="85" t="s">
        <v>306</v>
      </c>
      <c r="AC49" s="85" t="s">
        <v>308</v>
      </c>
      <c r="AD49" s="85" t="s">
        <v>308</v>
      </c>
      <c r="AE49" s="85" t="s">
        <v>308</v>
      </c>
      <c r="AF49" s="85" t="s">
        <v>308</v>
      </c>
      <c r="AG49" s="85" t="s">
        <v>308</v>
      </c>
      <c r="AH49" s="85" t="s">
        <v>306</v>
      </c>
      <c r="AI49" s="85" t="s">
        <v>309</v>
      </c>
      <c r="AJ49" s="85" t="s">
        <v>306</v>
      </c>
      <c r="AK49" s="85" t="s">
        <v>308</v>
      </c>
      <c r="AL49" s="85" t="s">
        <v>307</v>
      </c>
      <c r="AM49" s="85" t="s">
        <v>306</v>
      </c>
      <c r="AN49" s="85" t="s">
        <v>307</v>
      </c>
      <c r="AO49" s="85" t="s">
        <v>309</v>
      </c>
      <c r="AP49" s="85" t="s">
        <v>306</v>
      </c>
      <c r="AQ49" s="85" t="s">
        <v>307</v>
      </c>
      <c r="AR49" s="85" t="s">
        <v>309</v>
      </c>
      <c r="AS49" s="85" t="s">
        <v>308</v>
      </c>
      <c r="AT49" s="85" t="s">
        <v>308</v>
      </c>
      <c r="AU49" s="85" t="s">
        <v>307</v>
      </c>
      <c r="AV49" s="85" t="s">
        <v>306</v>
      </c>
      <c r="AW49" s="85" t="s">
        <v>308</v>
      </c>
      <c r="AX49" s="85" t="s">
        <v>308</v>
      </c>
      <c r="AY49" s="85" t="s">
        <v>306</v>
      </c>
      <c r="AZ49" s="85" t="s">
        <v>308</v>
      </c>
      <c r="BA49" s="85" t="s">
        <v>307</v>
      </c>
      <c r="BB49" s="85" t="s">
        <v>307</v>
      </c>
      <c r="BC49" s="85" t="s">
        <v>309</v>
      </c>
      <c r="BD49" s="85" t="s">
        <v>306</v>
      </c>
      <c r="BE49" s="85" t="s">
        <v>307</v>
      </c>
      <c r="BF49" s="85" t="s">
        <v>307</v>
      </c>
      <c r="BG49" s="85" t="s">
        <v>308</v>
      </c>
      <c r="BH49" s="85" t="s">
        <v>306</v>
      </c>
      <c r="BI49" s="85" t="s">
        <v>306</v>
      </c>
      <c r="BJ49" s="85" t="s">
        <v>306</v>
      </c>
      <c r="BK49" s="85" t="s">
        <v>307</v>
      </c>
      <c r="BL49" s="85" t="s">
        <v>308</v>
      </c>
      <c r="BM49" s="85" t="s">
        <v>306</v>
      </c>
      <c r="BN49" s="85" t="s">
        <v>307</v>
      </c>
      <c r="BO49" s="85" t="s">
        <v>306</v>
      </c>
      <c r="BP49" s="85" t="s">
        <v>308</v>
      </c>
      <c r="BQ49" s="85" t="s">
        <v>307</v>
      </c>
      <c r="BR49" s="85" t="s">
        <v>308</v>
      </c>
      <c r="BS49" s="85" t="s">
        <v>308</v>
      </c>
      <c r="BT49" s="85" t="s">
        <v>310</v>
      </c>
      <c r="BU49" s="85" t="s">
        <v>308</v>
      </c>
      <c r="BV49" s="85" t="s">
        <v>308</v>
      </c>
      <c r="BW49" s="85" t="s">
        <v>308</v>
      </c>
      <c r="BX49" s="85" t="s">
        <v>306</v>
      </c>
      <c r="BY49" s="85" t="s">
        <v>308</v>
      </c>
      <c r="BZ49" s="85" t="s">
        <v>306</v>
      </c>
      <c r="CA49" s="85" t="s">
        <v>306</v>
      </c>
      <c r="CB49" s="85" t="s">
        <v>308</v>
      </c>
      <c r="CC49" s="85" t="s">
        <v>308</v>
      </c>
      <c r="CD49" s="85" t="s">
        <v>306</v>
      </c>
      <c r="CE49" s="85" t="s">
        <v>306</v>
      </c>
      <c r="CF49" s="85" t="s">
        <v>306</v>
      </c>
      <c r="CG49" s="85" t="s">
        <v>308</v>
      </c>
      <c r="CH49" s="85" t="s">
        <v>308</v>
      </c>
      <c r="CI49" s="85" t="s">
        <v>308</v>
      </c>
      <c r="CJ49" s="85" t="s">
        <v>308</v>
      </c>
      <c r="CK49" s="85" t="s">
        <v>311</v>
      </c>
      <c r="CL49" s="85" t="s">
        <v>307</v>
      </c>
      <c r="CM49" s="85" t="s">
        <v>307</v>
      </c>
      <c r="CN49" s="85" t="s">
        <v>306</v>
      </c>
      <c r="CO49" s="85" t="s">
        <v>307</v>
      </c>
      <c r="CP49" s="85" t="s">
        <v>308</v>
      </c>
      <c r="CQ49" s="85" t="s">
        <v>307</v>
      </c>
      <c r="CR49" s="85" t="s">
        <v>308</v>
      </c>
      <c r="CS49" s="85" t="s">
        <v>308</v>
      </c>
      <c r="CT49" s="85" t="s">
        <v>307</v>
      </c>
      <c r="CU49" s="85" t="s">
        <v>308</v>
      </c>
      <c r="CV49" s="85" t="s">
        <v>308</v>
      </c>
      <c r="CW49" s="85" t="s">
        <v>306</v>
      </c>
      <c r="CX49" s="85" t="s">
        <v>308</v>
      </c>
      <c r="CY49" s="85" t="s">
        <v>307</v>
      </c>
      <c r="CZ49" s="85" t="s">
        <v>309</v>
      </c>
      <c r="DA49" s="85" t="s">
        <v>306</v>
      </c>
      <c r="DB49" s="85" t="s">
        <v>306</v>
      </c>
      <c r="DC49" s="85" t="s">
        <v>308</v>
      </c>
      <c r="DD49" s="85" t="s">
        <v>306</v>
      </c>
      <c r="DE49" s="85" t="s">
        <v>308</v>
      </c>
      <c r="DF49" s="85" t="s">
        <v>307</v>
      </c>
      <c r="DG49" s="85" t="s">
        <v>306</v>
      </c>
      <c r="DH49" s="85" t="s">
        <v>308</v>
      </c>
      <c r="DI49" s="85" t="s">
        <v>312</v>
      </c>
      <c r="DJ49" s="85" t="s">
        <v>306</v>
      </c>
      <c r="DK49" s="85" t="s">
        <v>306</v>
      </c>
      <c r="DL49" s="85" t="s">
        <v>310</v>
      </c>
      <c r="DM49" s="85" t="s">
        <v>306</v>
      </c>
      <c r="DN49" s="85" t="s">
        <v>306</v>
      </c>
      <c r="DO49" s="85" t="s">
        <v>310</v>
      </c>
      <c r="DP49" s="85" t="s">
        <v>307</v>
      </c>
      <c r="DQ49" s="85" t="s">
        <v>308</v>
      </c>
      <c r="DR49" s="85" t="s">
        <v>307</v>
      </c>
      <c r="DS49" s="85" t="s">
        <v>313</v>
      </c>
      <c r="DT49" s="85" t="s">
        <v>306</v>
      </c>
      <c r="DU49" s="85" t="s">
        <v>308</v>
      </c>
      <c r="DV49" s="85" t="s">
        <v>308</v>
      </c>
      <c r="DW49" s="85" t="s">
        <v>306</v>
      </c>
      <c r="DX49" s="85" t="s">
        <v>311</v>
      </c>
      <c r="DY49" s="85" t="s">
        <v>308</v>
      </c>
      <c r="DZ49" s="85" t="s">
        <v>308</v>
      </c>
      <c r="EA49" s="85" t="s">
        <v>308</v>
      </c>
      <c r="EB49" s="85" t="s">
        <v>308</v>
      </c>
      <c r="EC49" s="85" t="s">
        <v>306</v>
      </c>
      <c r="ED49" s="85" t="s">
        <v>307</v>
      </c>
      <c r="EE49" s="85" t="s">
        <v>313</v>
      </c>
      <c r="EF49" s="85" t="s">
        <v>306</v>
      </c>
      <c r="EG49" s="85" t="s">
        <v>307</v>
      </c>
      <c r="EH49" s="85" t="s">
        <v>307</v>
      </c>
      <c r="EI49" s="85" t="s">
        <v>308</v>
      </c>
      <c r="EJ49" s="85" t="s">
        <v>308</v>
      </c>
      <c r="EK49" s="85" t="s">
        <v>306</v>
      </c>
      <c r="EL49" s="85" t="s">
        <v>307</v>
      </c>
      <c r="EM49" s="85" t="s">
        <v>309</v>
      </c>
      <c r="EN49" s="85" t="s">
        <v>308</v>
      </c>
      <c r="EO49" s="85" t="s">
        <v>308</v>
      </c>
      <c r="EP49" s="85" t="s">
        <v>308</v>
      </c>
      <c r="EQ49" s="85" t="s">
        <v>308</v>
      </c>
      <c r="ER49" s="85" t="s">
        <v>308</v>
      </c>
      <c r="ES49" s="85" t="s">
        <v>308</v>
      </c>
      <c r="ET49" s="85" t="s">
        <v>308</v>
      </c>
      <c r="EU49" s="85" t="s">
        <v>306</v>
      </c>
      <c r="EV49" s="85" t="s">
        <v>306</v>
      </c>
      <c r="EW49" s="85" t="s">
        <v>307</v>
      </c>
      <c r="EX49" s="85" t="s">
        <v>308</v>
      </c>
      <c r="EY49" s="85" t="s">
        <v>308</v>
      </c>
      <c r="EZ49" s="85" t="s">
        <v>311</v>
      </c>
      <c r="FA49" s="85" t="s">
        <v>307</v>
      </c>
      <c r="FB49" s="85" t="s">
        <v>308</v>
      </c>
      <c r="FC49" s="85" t="s">
        <v>308</v>
      </c>
      <c r="FD49" s="85" t="s">
        <v>306</v>
      </c>
      <c r="FE49" s="85" t="s">
        <v>308</v>
      </c>
      <c r="FF49" s="85" t="s">
        <v>308</v>
      </c>
      <c r="FG49" s="85" t="s">
        <v>308</v>
      </c>
      <c r="FH49" s="85" t="s">
        <v>308</v>
      </c>
      <c r="FI49" s="85" t="s">
        <v>308</v>
      </c>
      <c r="FJ49" s="85">
        <v>1.737E-2</v>
      </c>
      <c r="FK49" s="85" t="s">
        <v>308</v>
      </c>
      <c r="FL49" s="85" t="s">
        <v>307</v>
      </c>
      <c r="FM49" s="85" t="s">
        <v>308</v>
      </c>
      <c r="FN49" s="85" t="s">
        <v>308</v>
      </c>
      <c r="FO49" s="85" t="s">
        <v>306</v>
      </c>
      <c r="FP49" s="85" t="s">
        <v>309</v>
      </c>
      <c r="FQ49" s="85" t="s">
        <v>306</v>
      </c>
      <c r="FR49" s="85" t="s">
        <v>308</v>
      </c>
      <c r="FS49" s="85" t="s">
        <v>306</v>
      </c>
      <c r="FT49" s="85" t="s">
        <v>306</v>
      </c>
      <c r="FU49" s="85" t="s">
        <v>307</v>
      </c>
      <c r="FV49" s="85" t="s">
        <v>308</v>
      </c>
      <c r="FW49" s="85" t="s">
        <v>306</v>
      </c>
      <c r="FX49" s="85" t="s">
        <v>307</v>
      </c>
      <c r="FY49" s="85" t="s">
        <v>308</v>
      </c>
      <c r="FZ49" s="85" t="s">
        <v>308</v>
      </c>
      <c r="GA49" s="85" t="s">
        <v>306</v>
      </c>
      <c r="GB49" s="85" t="s">
        <v>310</v>
      </c>
      <c r="GC49" s="85" t="s">
        <v>307</v>
      </c>
      <c r="GD49" s="85" t="s">
        <v>306</v>
      </c>
      <c r="GE49" s="85" t="s">
        <v>308</v>
      </c>
      <c r="GF49" s="32">
        <v>99.941999999999993</v>
      </c>
      <c r="GG49" s="27">
        <v>5.8000000000000003E-2</v>
      </c>
      <c r="GH49" s="25">
        <v>0</v>
      </c>
      <c r="GI49" s="25">
        <v>0</v>
      </c>
      <c r="GJ49" s="24"/>
    </row>
    <row r="50" spans="1:192" ht="15" customHeight="1">
      <c r="A50" s="83" t="s">
        <v>27</v>
      </c>
      <c r="B50" s="25">
        <v>23000183</v>
      </c>
      <c r="C50" s="26">
        <v>92.39</v>
      </c>
      <c r="D50" s="30">
        <v>69.08</v>
      </c>
      <c r="E50" s="30">
        <v>11.94</v>
      </c>
      <c r="F50" s="24" t="s">
        <v>280</v>
      </c>
      <c r="G50" s="24" t="s">
        <v>284</v>
      </c>
      <c r="H50" s="24"/>
      <c r="I50" s="32"/>
      <c r="J50" s="24"/>
      <c r="K50" s="24"/>
      <c r="L50" s="31"/>
      <c r="M50" s="85"/>
      <c r="N50" s="85"/>
      <c r="O50" s="85"/>
      <c r="P50" s="85"/>
      <c r="Q50" s="85"/>
      <c r="R50" s="85"/>
      <c r="S50" s="85"/>
      <c r="T50" s="114"/>
      <c r="U50" s="86"/>
      <c r="V50" s="113"/>
      <c r="W50" s="85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24"/>
      <c r="GG50" s="23"/>
      <c r="GH50" s="23"/>
      <c r="GI50" s="28"/>
      <c r="GJ50" s="24" t="s">
        <v>300</v>
      </c>
    </row>
    <row r="51" spans="1:192" ht="15" customHeight="1">
      <c r="A51" s="83" t="s">
        <v>27</v>
      </c>
      <c r="B51" s="25">
        <v>23000087</v>
      </c>
      <c r="C51" s="26">
        <v>91.26</v>
      </c>
      <c r="D51" s="30">
        <v>67.44</v>
      </c>
      <c r="E51" s="30">
        <v>11.62</v>
      </c>
      <c r="F51" s="24" t="s">
        <v>280</v>
      </c>
      <c r="G51" s="24" t="s">
        <v>284</v>
      </c>
      <c r="H51" s="30"/>
      <c r="I51" s="29"/>
      <c r="J51" s="121"/>
      <c r="K51" s="85"/>
      <c r="L51" s="84"/>
      <c r="M51" s="120"/>
      <c r="N51" s="200"/>
      <c r="O51" s="201"/>
      <c r="P51" s="120"/>
      <c r="Q51" s="120"/>
      <c r="R51" s="84"/>
      <c r="S51" s="84"/>
      <c r="T51" s="84"/>
      <c r="U51" s="84"/>
      <c r="V51" s="84"/>
      <c r="W51" s="84"/>
      <c r="X51" s="85"/>
      <c r="Y51" s="8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32"/>
      <c r="GG51" s="27"/>
      <c r="GH51" s="27"/>
      <c r="GI51" s="23"/>
      <c r="GJ51" s="24" t="s">
        <v>300</v>
      </c>
    </row>
    <row r="52" spans="1:192" ht="15" customHeight="1">
      <c r="A52" s="83" t="s">
        <v>301</v>
      </c>
      <c r="B52" s="25">
        <v>23000191</v>
      </c>
      <c r="C52" s="23"/>
      <c r="D52" s="24"/>
      <c r="E52" s="33"/>
      <c r="F52" s="30"/>
      <c r="G52" s="24"/>
      <c r="H52" s="24" t="s">
        <v>302</v>
      </c>
      <c r="I52" s="24" t="s">
        <v>303</v>
      </c>
      <c r="J52" s="24" t="s">
        <v>303</v>
      </c>
      <c r="K52" s="24" t="s">
        <v>303</v>
      </c>
      <c r="L52" s="24" t="s">
        <v>303</v>
      </c>
      <c r="M52" s="85"/>
      <c r="N52" s="85"/>
      <c r="O52" s="85"/>
      <c r="P52" s="85"/>
      <c r="Q52" s="85"/>
      <c r="R52" s="85"/>
      <c r="S52" s="85"/>
      <c r="T52" s="114"/>
      <c r="U52" s="86"/>
      <c r="V52" s="113"/>
      <c r="W52" s="85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120"/>
      <c r="BG52" s="120"/>
      <c r="BH52" s="120"/>
      <c r="BI52" s="120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32">
        <v>99.777000000000001</v>
      </c>
      <c r="GG52" s="27">
        <v>0.223</v>
      </c>
      <c r="GH52" s="27">
        <v>0.223</v>
      </c>
      <c r="GI52" s="28"/>
      <c r="GJ52" s="33"/>
    </row>
    <row r="53" spans="1:192" ht="15" customHeight="1">
      <c r="A53" s="83" t="s">
        <v>314</v>
      </c>
      <c r="B53" s="25">
        <v>22002790</v>
      </c>
      <c r="C53" s="26">
        <v>92.82</v>
      </c>
      <c r="D53" s="32"/>
      <c r="E53" s="30"/>
      <c r="F53" s="24"/>
      <c r="G53" s="24"/>
      <c r="H53" s="24"/>
      <c r="I53" s="24"/>
      <c r="J53" s="24"/>
      <c r="K53" s="24"/>
      <c r="L53" s="31"/>
      <c r="M53" s="120">
        <v>0.26229999999999998</v>
      </c>
      <c r="N53" s="200">
        <v>0.29089999999999999</v>
      </c>
      <c r="O53" s="201">
        <v>5.2350000000000001E-3</v>
      </c>
      <c r="P53" s="120">
        <v>0.26790000000000003</v>
      </c>
      <c r="Q53" s="120">
        <v>0.70530000000000004</v>
      </c>
      <c r="R53" s="85"/>
      <c r="S53" s="85"/>
      <c r="T53" s="114"/>
      <c r="U53" s="86"/>
      <c r="V53" s="113"/>
      <c r="W53" s="85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32"/>
      <c r="GG53" s="27"/>
      <c r="GH53" s="27"/>
      <c r="GI53" s="28"/>
      <c r="GJ53" s="24"/>
    </row>
    <row r="54" spans="1:192" ht="15" customHeight="1">
      <c r="A54" s="83" t="s">
        <v>304</v>
      </c>
      <c r="B54" s="25">
        <v>23000095</v>
      </c>
      <c r="C54" s="26">
        <v>99.94</v>
      </c>
      <c r="D54" s="24"/>
      <c r="E54" s="33"/>
      <c r="F54" s="30"/>
      <c r="G54" s="30"/>
      <c r="H54" s="24"/>
      <c r="I54" s="33"/>
      <c r="J54" s="33"/>
      <c r="K54" s="29"/>
      <c r="L54" s="31"/>
      <c r="M54" s="120">
        <v>0.59</v>
      </c>
      <c r="N54" s="200">
        <v>6.9349999999999995E-2</v>
      </c>
      <c r="O54" s="201">
        <v>1.171E-2</v>
      </c>
      <c r="P54" s="120">
        <v>1.4570000000000001</v>
      </c>
      <c r="Q54" s="120">
        <v>1.3160000000000001</v>
      </c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32"/>
      <c r="GG54" s="27"/>
      <c r="GH54" s="27"/>
      <c r="GI54" s="23"/>
      <c r="GJ54" s="24"/>
    </row>
    <row r="55" spans="1:192">
      <c r="A55" s="51" t="s">
        <v>0</v>
      </c>
      <c r="B55" s="66"/>
      <c r="C55" s="67">
        <f>MIN(C49:C54)</f>
        <v>91.26</v>
      </c>
      <c r="D55" s="67">
        <f>MIN(D49:D54)</f>
        <v>67.44</v>
      </c>
      <c r="E55" s="67">
        <f>MIN(E49:E54)</f>
        <v>11.62</v>
      </c>
      <c r="F55" s="115"/>
      <c r="G55" s="115"/>
      <c r="H55" s="115"/>
      <c r="I55" s="67"/>
      <c r="J55" s="67"/>
      <c r="K55" s="67"/>
      <c r="L55" s="67"/>
      <c r="M55" s="130">
        <f>MIN(M49:M54)</f>
        <v>0.26229999999999998</v>
      </c>
      <c r="N55" s="136">
        <f>MIN(N49:N54)</f>
        <v>6.9349999999999995E-2</v>
      </c>
      <c r="O55" s="191">
        <f>MIN(O49:O54)</f>
        <v>5.2350000000000001E-3</v>
      </c>
      <c r="P55" s="130">
        <f>MIN(P49:P54)</f>
        <v>0.26790000000000003</v>
      </c>
      <c r="Q55" s="130">
        <f>MIN(Q49:Q54)</f>
        <v>0.70530000000000004</v>
      </c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80">
        <f>MIN(GF49:GF54)</f>
        <v>99.777000000000001</v>
      </c>
      <c r="GG55" s="80">
        <f>MIN(GG49:GG54)</f>
        <v>5.8000000000000003E-2</v>
      </c>
      <c r="GH55" s="66">
        <f>MIN(GH49:GH54)</f>
        <v>0</v>
      </c>
      <c r="GI55" s="87"/>
      <c r="GJ55" s="67"/>
    </row>
    <row r="56" spans="1:192">
      <c r="A56" s="53" t="s">
        <v>1</v>
      </c>
      <c r="B56" s="70"/>
      <c r="C56" s="71">
        <f>MAX(C49:C54)</f>
        <v>99.94</v>
      </c>
      <c r="D56" s="71">
        <f>MAX(D49:D54)</f>
        <v>69.08</v>
      </c>
      <c r="E56" s="71">
        <f>MAX(E49:E54)</f>
        <v>11.94</v>
      </c>
      <c r="F56" s="73"/>
      <c r="G56" s="71"/>
      <c r="H56" s="73"/>
      <c r="I56" s="71"/>
      <c r="J56" s="71"/>
      <c r="K56" s="71"/>
      <c r="L56" s="71"/>
      <c r="M56" s="74">
        <f>MAX(M49:M54)</f>
        <v>0.59</v>
      </c>
      <c r="N56" s="137">
        <f>MAX(N49:N54)</f>
        <v>0.29089999999999999</v>
      </c>
      <c r="O56" s="192">
        <f>MAX(O49:O54)</f>
        <v>1.171E-2</v>
      </c>
      <c r="P56" s="74">
        <f>MAX(P49:P54)</f>
        <v>1.4570000000000001</v>
      </c>
      <c r="Q56" s="74">
        <f>MAX(Q49:Q54)</f>
        <v>1.3160000000000001</v>
      </c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81">
        <f>MAX(GF49:GF54)</f>
        <v>99.941999999999993</v>
      </c>
      <c r="GG56" s="81">
        <f>MAX(GG49:GG54)</f>
        <v>0.223</v>
      </c>
      <c r="GH56" s="81">
        <f>MAX(GH49:GH54)</f>
        <v>0.223</v>
      </c>
      <c r="GI56" s="88"/>
      <c r="GJ56" s="88"/>
    </row>
    <row r="57" spans="1:192" ht="15.75" thickBot="1">
      <c r="A57" s="55" t="s">
        <v>2</v>
      </c>
      <c r="B57" s="61"/>
      <c r="C57" s="62">
        <f>MEDIAN(C49:C54)</f>
        <v>92.60499999999999</v>
      </c>
      <c r="D57" s="62">
        <f>MEDIAN(D49:D54)</f>
        <v>68.259999999999991</v>
      </c>
      <c r="E57" s="62">
        <f>MEDIAN(E49:E54)</f>
        <v>11.78</v>
      </c>
      <c r="F57" s="64"/>
      <c r="G57" s="118"/>
      <c r="H57" s="62"/>
      <c r="I57" s="62"/>
      <c r="J57" s="62"/>
      <c r="K57" s="62"/>
      <c r="L57" s="62"/>
      <c r="M57" s="78">
        <f>MEDIAN(M49:M54)</f>
        <v>0.42614999999999997</v>
      </c>
      <c r="N57" s="138">
        <f>MEDIAN(N49:N54)</f>
        <v>0.18012499999999998</v>
      </c>
      <c r="O57" s="193">
        <f>MEDIAN(O49:O54)</f>
        <v>8.4725000000000009E-3</v>
      </c>
      <c r="P57" s="78">
        <f>MEDIAN(P49:P54)</f>
        <v>0.86245000000000005</v>
      </c>
      <c r="Q57" s="78">
        <f>MEDIAN(Q49:Q54)</f>
        <v>1.01065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82">
        <f>MEDIAN(GF49:GF54)</f>
        <v>99.859499999999997</v>
      </c>
      <c r="GG57" s="82">
        <f>MEDIAN(GG49:GG54)</f>
        <v>0.14050000000000001</v>
      </c>
      <c r="GH57" s="82">
        <f>MEDIAN(GH49:GH54)</f>
        <v>0.1115</v>
      </c>
      <c r="GI57" s="63"/>
      <c r="GJ57" s="63"/>
    </row>
    <row r="58" spans="1:192">
      <c r="C58" s="11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192">
      <c r="A59" s="12" t="s">
        <v>33</v>
      </c>
    </row>
    <row r="60" spans="1:192">
      <c r="A60" t="s">
        <v>34</v>
      </c>
    </row>
    <row r="64" spans="1:192">
      <c r="A64" s="12"/>
    </row>
    <row r="72" spans="1:1">
      <c r="A72" s="12"/>
    </row>
  </sheetData>
  <sheetProtection algorithmName="SHA-512" hashValue="kZlsUgeajMx3aTgIdKQNJpm29ttUPPCamg6Q/pMEQgF2IMnsH3OXKZEdWlaFe31G2hf2GtD6YxiMS3m15m4IUw==" saltValue="/RqMllWd7r3w393nIb+4mA==" spinCount="100000" sheet="1" objects="1" scenarios="1"/>
  <sortState xmlns:xlrd2="http://schemas.microsoft.com/office/spreadsheetml/2017/richdata2" ref="A30:GJ33">
    <sortCondition ref="A30:A33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17" sqref="D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48" t="s">
        <v>261</v>
      </c>
    </row>
    <row r="2" spans="2:6">
      <c r="B2" s="8" t="s">
        <v>32</v>
      </c>
    </row>
    <row r="3" spans="2:6" ht="15.75" thickBot="1"/>
    <row r="4" spans="2:6" ht="45" customHeight="1" thickBot="1">
      <c r="B4" s="89"/>
      <c r="C4" s="90" t="s">
        <v>8</v>
      </c>
      <c r="D4" s="91" t="s">
        <v>9</v>
      </c>
      <c r="E4" s="91" t="s">
        <v>10</v>
      </c>
      <c r="F4" s="92" t="s">
        <v>11</v>
      </c>
    </row>
    <row r="5" spans="2:6" ht="24.95" customHeight="1" thickTop="1">
      <c r="B5" s="93"/>
      <c r="C5" s="94" t="s">
        <v>12</v>
      </c>
      <c r="D5" s="95">
        <v>2</v>
      </c>
      <c r="E5" s="95">
        <v>0</v>
      </c>
      <c r="F5" s="143"/>
    </row>
    <row r="6" spans="2:6" ht="24.95" customHeight="1">
      <c r="B6" s="96"/>
      <c r="C6" s="97" t="s">
        <v>13</v>
      </c>
      <c r="D6" s="98">
        <v>0</v>
      </c>
      <c r="E6" s="98"/>
      <c r="F6" s="103"/>
    </row>
    <row r="7" spans="2:6" ht="24.95" customHeight="1">
      <c r="B7" s="96"/>
      <c r="C7" s="97" t="s">
        <v>14</v>
      </c>
      <c r="D7" s="98">
        <v>0</v>
      </c>
      <c r="E7" s="98"/>
      <c r="F7" s="103"/>
    </row>
    <row r="8" spans="2:6" ht="24.95" customHeight="1">
      <c r="B8" s="96"/>
      <c r="C8" s="99" t="s">
        <v>15</v>
      </c>
      <c r="D8" s="100">
        <v>0</v>
      </c>
      <c r="E8" s="100"/>
      <c r="F8" s="144"/>
    </row>
    <row r="9" spans="2:6" ht="24.95" customHeight="1">
      <c r="B9" s="96"/>
      <c r="C9" s="97" t="s">
        <v>16</v>
      </c>
      <c r="D9" s="98">
        <v>0</v>
      </c>
      <c r="E9" s="98"/>
      <c r="F9" s="103"/>
    </row>
    <row r="10" spans="2:6" ht="24.95" customHeight="1">
      <c r="B10" s="96"/>
      <c r="C10" s="101" t="s">
        <v>17</v>
      </c>
      <c r="D10" s="102">
        <v>1</v>
      </c>
      <c r="E10" s="102">
        <v>0</v>
      </c>
      <c r="F10" s="145"/>
    </row>
    <row r="11" spans="2:6" ht="24.95" customHeight="1">
      <c r="B11" s="96"/>
      <c r="C11" s="97" t="s">
        <v>18</v>
      </c>
      <c r="D11" s="98">
        <v>0</v>
      </c>
      <c r="E11" s="98"/>
      <c r="F11" s="103"/>
    </row>
    <row r="12" spans="2:6" ht="24.95" customHeight="1">
      <c r="B12" s="96"/>
      <c r="C12" s="101" t="s">
        <v>19</v>
      </c>
      <c r="D12" s="102">
        <v>0</v>
      </c>
      <c r="E12" s="102"/>
      <c r="F12" s="145"/>
    </row>
    <row r="13" spans="2:6" ht="24.95" customHeight="1">
      <c r="B13" s="96"/>
      <c r="C13" s="97" t="s">
        <v>20</v>
      </c>
      <c r="D13" s="98">
        <v>0</v>
      </c>
      <c r="E13" s="98"/>
      <c r="F13" s="103"/>
    </row>
    <row r="14" spans="2:6" ht="24.95" customHeight="1">
      <c r="B14" s="96"/>
      <c r="C14" s="101" t="s">
        <v>21</v>
      </c>
      <c r="D14" s="102">
        <v>2</v>
      </c>
      <c r="E14" s="102">
        <v>0</v>
      </c>
      <c r="F14" s="145"/>
    </row>
    <row r="15" spans="2:6" ht="24.95" customHeight="1">
      <c r="B15" s="96"/>
      <c r="C15" s="97" t="s">
        <v>22</v>
      </c>
      <c r="D15" s="98">
        <v>1</v>
      </c>
      <c r="E15" s="98">
        <v>0</v>
      </c>
      <c r="F15" s="103"/>
    </row>
    <row r="16" spans="2:6" ht="24.95" customHeight="1">
      <c r="B16" s="96"/>
      <c r="C16" s="104" t="s">
        <v>23</v>
      </c>
      <c r="D16" s="105">
        <v>2</v>
      </c>
      <c r="E16" s="105">
        <v>2</v>
      </c>
      <c r="F16" s="146">
        <v>1</v>
      </c>
    </row>
    <row r="17" spans="2:6" ht="24.95" customHeight="1" thickBot="1">
      <c r="B17" s="106"/>
      <c r="C17" s="107" t="s">
        <v>24</v>
      </c>
      <c r="D17" s="108">
        <v>0</v>
      </c>
      <c r="E17" s="108"/>
      <c r="F17" s="147"/>
    </row>
  </sheetData>
  <sheetProtection algorithmName="SHA-512" hashValue="P5OYtH/L6H9b1eVc/GQLuObnwnAySoNBlmNfAwXa1Pyn9eh7kMs3lrMprQqo3peOkdW6arsQeiS/mi6r3k3hww==" saltValue="FPR5dNTe3AdL+ZF7sMtNk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8" sqref="F18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48" t="s">
        <v>263</v>
      </c>
    </row>
    <row r="2" spans="2:9">
      <c r="B2" s="167" t="s">
        <v>35</v>
      </c>
      <c r="C2" s="167"/>
      <c r="D2" s="167"/>
      <c r="E2" s="167"/>
      <c r="F2" s="167"/>
      <c r="G2" s="167"/>
      <c r="H2" s="167"/>
      <c r="I2" s="167"/>
    </row>
    <row r="3" spans="2:9" ht="15.75" thickBot="1">
      <c r="B3" s="5"/>
      <c r="C3" s="5"/>
      <c r="D3" s="6"/>
      <c r="E3" s="6"/>
      <c r="F3" s="6"/>
    </row>
    <row r="4" spans="2:9" ht="45" customHeight="1" thickBot="1">
      <c r="B4" s="111"/>
      <c r="C4" s="90" t="s">
        <v>25</v>
      </c>
      <c r="D4" s="158" t="s">
        <v>9</v>
      </c>
      <c r="E4" s="158"/>
      <c r="F4" s="158" t="s">
        <v>10</v>
      </c>
      <c r="G4" s="158"/>
      <c r="H4" s="158" t="s">
        <v>11</v>
      </c>
      <c r="I4" s="159"/>
    </row>
    <row r="5" spans="2:9" ht="24.95" customHeight="1" thickTop="1">
      <c r="B5" s="109"/>
      <c r="C5" s="101" t="s">
        <v>26</v>
      </c>
      <c r="D5" s="168">
        <v>0</v>
      </c>
      <c r="E5" s="168"/>
      <c r="F5" s="168"/>
      <c r="G5" s="168"/>
      <c r="H5" s="160"/>
      <c r="I5" s="161"/>
    </row>
    <row r="6" spans="2:9" ht="24.95" customHeight="1">
      <c r="B6" s="109"/>
      <c r="C6" s="101" t="s">
        <v>27</v>
      </c>
      <c r="D6" s="168">
        <v>2</v>
      </c>
      <c r="E6" s="168"/>
      <c r="F6" s="168">
        <v>0</v>
      </c>
      <c r="G6" s="168"/>
      <c r="H6" s="162"/>
      <c r="I6" s="163"/>
    </row>
    <row r="7" spans="2:9" ht="24.95" customHeight="1" thickBot="1">
      <c r="B7" s="110"/>
      <c r="C7" s="107" t="s">
        <v>28</v>
      </c>
      <c r="D7" s="166">
        <v>3</v>
      </c>
      <c r="E7" s="166"/>
      <c r="F7" s="166">
        <v>0</v>
      </c>
      <c r="G7" s="166"/>
      <c r="H7" s="164"/>
      <c r="I7" s="165"/>
    </row>
    <row r="10" spans="2:9">
      <c r="B10" s="167" t="s">
        <v>36</v>
      </c>
      <c r="C10" s="167"/>
      <c r="D10" s="167"/>
      <c r="E10" s="167"/>
      <c r="F10" s="167"/>
      <c r="G10" s="167"/>
      <c r="H10" s="167"/>
      <c r="I10" s="167"/>
    </row>
    <row r="11" spans="2:9" ht="15.75" thickBot="1">
      <c r="B11" s="5"/>
      <c r="C11" s="5"/>
      <c r="D11" s="6"/>
      <c r="E11" s="6"/>
      <c r="F11" s="6"/>
    </row>
    <row r="12" spans="2:9" ht="45" customHeight="1" thickBot="1">
      <c r="B12" s="112"/>
      <c r="C12" s="90" t="s">
        <v>25</v>
      </c>
      <c r="D12" s="158" t="s">
        <v>9</v>
      </c>
      <c r="E12" s="158"/>
      <c r="F12" s="158" t="s">
        <v>10</v>
      </c>
      <c r="G12" s="158"/>
      <c r="H12" s="158" t="s">
        <v>11</v>
      </c>
      <c r="I12" s="159"/>
    </row>
    <row r="13" spans="2:9" ht="24.95" customHeight="1" thickTop="1">
      <c r="B13" s="109"/>
      <c r="C13" s="101" t="s">
        <v>31</v>
      </c>
      <c r="D13" s="168">
        <v>1</v>
      </c>
      <c r="E13" s="168"/>
      <c r="F13" s="168">
        <v>0</v>
      </c>
      <c r="G13" s="168"/>
      <c r="H13" s="154"/>
      <c r="I13" s="155"/>
    </row>
    <row r="14" spans="2:9" ht="24.95" customHeight="1" thickBot="1">
      <c r="B14" s="110"/>
      <c r="C14" s="107" t="s">
        <v>28</v>
      </c>
      <c r="D14" s="166">
        <v>0</v>
      </c>
      <c r="E14" s="166"/>
      <c r="F14" s="166"/>
      <c r="G14" s="166"/>
      <c r="H14" s="156"/>
      <c r="I14" s="157"/>
    </row>
  </sheetData>
  <sheetProtection algorithmName="SHA-512" hashValue="OQjsyi2CVlaqjJUyP5i4RDBVqxxA3SwOKCbqcjTt0dZToYQSEq4pq57sDlGWO4KWp7ms9Gd9pO/1q21v+NrLIw==" saltValue="c9PJehaACFTzqtpj8UkvDQ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8"/>
  <sheetViews>
    <sheetView showGridLines="0" zoomScale="80" zoomScaleNormal="80" workbookViewId="0">
      <selection activeCell="C9" sqref="C9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2:26" ht="120.75" customHeight="1">
      <c r="D1" s="2"/>
      <c r="E1" s="2"/>
      <c r="F1" s="148" t="s">
        <v>261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5.75">
      <c r="B2" s="18" t="s">
        <v>62</v>
      </c>
      <c r="C2" s="5"/>
      <c r="D2" s="6"/>
      <c r="E2" s="6"/>
      <c r="F2" s="6"/>
      <c r="G2" s="20"/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6" ht="15.75" thickBot="1">
      <c r="B3" s="5"/>
      <c r="C3" s="5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6" ht="45" customHeight="1" thickBot="1">
      <c r="B4" s="111"/>
      <c r="C4" s="90" t="s">
        <v>25</v>
      </c>
      <c r="D4" s="158" t="s">
        <v>9</v>
      </c>
      <c r="E4" s="158"/>
      <c r="F4" s="158" t="s">
        <v>10</v>
      </c>
      <c r="G4" s="158"/>
      <c r="H4" s="158" t="s">
        <v>11</v>
      </c>
      <c r="I4" s="1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6" ht="24.95" customHeight="1" thickTop="1">
      <c r="B5" s="109"/>
      <c r="C5" s="101" t="s">
        <v>63</v>
      </c>
      <c r="D5" s="168">
        <v>0</v>
      </c>
      <c r="E5" s="168"/>
      <c r="F5" s="168"/>
      <c r="G5" s="168"/>
      <c r="H5" s="160"/>
      <c r="I5" s="16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6" ht="24.95" customHeight="1">
      <c r="B6" s="109"/>
      <c r="C6" s="101" t="s">
        <v>64</v>
      </c>
      <c r="D6" s="168">
        <v>0</v>
      </c>
      <c r="E6" s="168"/>
      <c r="F6" s="168"/>
      <c r="G6" s="168"/>
      <c r="H6" s="162"/>
      <c r="I6" s="16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6" ht="24.95" customHeight="1" thickBot="1">
      <c r="B7" s="110"/>
      <c r="C7" s="107" t="s">
        <v>28</v>
      </c>
      <c r="D7" s="166">
        <v>0</v>
      </c>
      <c r="E7" s="166"/>
      <c r="F7" s="166"/>
      <c r="G7" s="166"/>
      <c r="H7" s="164"/>
      <c r="I7" s="16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6">
      <c r="B8" s="5"/>
      <c r="C8" s="5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</sheetData>
  <sheetProtection algorithmName="SHA-512" hashValue="Hvqd8YTkaca2IPhbIEtZmGZdB290xEGv0rIYnf/ygcuf+klgTC7zDyMbZfkbdPkR65NIfsOTBvmECAO3dHfG/Q==" saltValue="rrr1G98rcKk6CWravu+S4A==" spinCount="100000" sheet="1" objects="1" scenarios="1"/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2023-04-04T10:26:45Z</dcterms:modified>
</cp:coreProperties>
</file>