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Národní dotace\ŽNĚ\ŽNĚ 2020\Sběr dat jednotlivé termíny\(3) 20. červenec 2020\"/>
    </mc:Choice>
  </mc:AlternateContent>
  <bookViews>
    <workbookView xWindow="0" yWindow="0" windowWidth="20370" windowHeight="9135" tabRatio="757" activeTab="2"/>
  </bookViews>
  <sheets>
    <sheet name="k 7.7. 2020" sheetId="27" r:id="rId1"/>
    <sheet name="k 13.7.2020" sheetId="28" r:id="rId2"/>
    <sheet name="k 20.7.2020" sheetId="29" r:id="rId3"/>
    <sheet name="k 27.7.2020" sheetId="30" r:id="rId4"/>
    <sheet name="k 3.8.2020" sheetId="31" r:id="rId5"/>
    <sheet name="k 10.8.2020" sheetId="32" r:id="rId6"/>
    <sheet name="k 17.8.2020" sheetId="33" r:id="rId7"/>
    <sheet name="k 24.8.2020" sheetId="34" r:id="rId8"/>
    <sheet name="k 31.8.2020" sheetId="35" r:id="rId9"/>
    <sheet name="k 7.9.2020" sheetId="36" r:id="rId10"/>
    <sheet name="k 14.9.2020" sheetId="37" r:id="rId11"/>
    <sheet name="k 21.9.2020" sheetId="38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29" l="1"/>
  <c r="H90" i="29"/>
  <c r="G90" i="29"/>
  <c r="F90" i="29"/>
  <c r="E90" i="29"/>
  <c r="D90" i="29"/>
  <c r="C90" i="29"/>
  <c r="B90" i="29"/>
  <c r="J88" i="29"/>
  <c r="J89" i="29" s="1"/>
  <c r="H88" i="29"/>
  <c r="H89" i="29" s="1"/>
  <c r="G88" i="29"/>
  <c r="G89" i="29" s="1"/>
  <c r="F88" i="29"/>
  <c r="F89" i="29" s="1"/>
  <c r="E88" i="29"/>
  <c r="D88" i="29"/>
  <c r="D89" i="29" s="1"/>
  <c r="C88" i="29"/>
  <c r="B88" i="29"/>
  <c r="B89" i="29" s="1"/>
  <c r="J87" i="29"/>
  <c r="H87" i="29"/>
  <c r="G87" i="29"/>
  <c r="F87" i="29"/>
  <c r="E87" i="29"/>
  <c r="D87" i="29"/>
  <c r="C87" i="29"/>
  <c r="B87" i="29"/>
  <c r="J80" i="29"/>
  <c r="H80" i="29"/>
  <c r="G80" i="29"/>
  <c r="F80" i="29"/>
  <c r="E80" i="29"/>
  <c r="D80" i="29"/>
  <c r="C80" i="29"/>
  <c r="B80" i="29"/>
  <c r="I79" i="29"/>
  <c r="J78" i="29"/>
  <c r="H78" i="29"/>
  <c r="G78" i="29"/>
  <c r="F78" i="29"/>
  <c r="E78" i="29"/>
  <c r="D78" i="29"/>
  <c r="C78" i="29"/>
  <c r="B78" i="29"/>
  <c r="I77" i="29"/>
  <c r="I78" i="29" s="1"/>
  <c r="I76" i="29"/>
  <c r="I87" i="29" s="1"/>
  <c r="J74" i="29"/>
  <c r="H74" i="29"/>
  <c r="G74" i="29"/>
  <c r="F74" i="29"/>
  <c r="E74" i="29"/>
  <c r="D74" i="29"/>
  <c r="C74" i="29"/>
  <c r="B74" i="29"/>
  <c r="I73" i="29"/>
  <c r="J72" i="29"/>
  <c r="H72" i="29"/>
  <c r="G72" i="29"/>
  <c r="F72" i="29"/>
  <c r="E72" i="29"/>
  <c r="D72" i="29"/>
  <c r="C72" i="29"/>
  <c r="B72" i="29"/>
  <c r="I71" i="29"/>
  <c r="I72" i="29" s="1"/>
  <c r="I70" i="29"/>
  <c r="J68" i="29"/>
  <c r="H68" i="29"/>
  <c r="G68" i="29"/>
  <c r="F68" i="29"/>
  <c r="E68" i="29"/>
  <c r="D68" i="29"/>
  <c r="C68" i="29"/>
  <c r="B68" i="29"/>
  <c r="I67" i="29"/>
  <c r="J66" i="29"/>
  <c r="H66" i="29"/>
  <c r="G66" i="29"/>
  <c r="F66" i="29"/>
  <c r="E66" i="29"/>
  <c r="D66" i="29"/>
  <c r="C66" i="29"/>
  <c r="B66" i="29"/>
  <c r="I65" i="29"/>
  <c r="I66" i="29" s="1"/>
  <c r="I64" i="29"/>
  <c r="J62" i="29"/>
  <c r="H62" i="29"/>
  <c r="G62" i="29"/>
  <c r="F62" i="29"/>
  <c r="E62" i="29"/>
  <c r="D62" i="29"/>
  <c r="C62" i="29"/>
  <c r="B62" i="29"/>
  <c r="I61" i="29"/>
  <c r="I62" i="29" s="1"/>
  <c r="J60" i="29"/>
  <c r="H60" i="29"/>
  <c r="G60" i="29"/>
  <c r="F60" i="29"/>
  <c r="E60" i="29"/>
  <c r="D60" i="29"/>
  <c r="C60" i="29"/>
  <c r="B60" i="29"/>
  <c r="I59" i="29"/>
  <c r="I60" i="29" s="1"/>
  <c r="I58" i="29"/>
  <c r="J56" i="29"/>
  <c r="H56" i="29"/>
  <c r="G56" i="29"/>
  <c r="F56" i="29"/>
  <c r="E56" i="29"/>
  <c r="D56" i="29"/>
  <c r="C56" i="29"/>
  <c r="B56" i="29"/>
  <c r="I55" i="29"/>
  <c r="J54" i="29"/>
  <c r="H54" i="29"/>
  <c r="G54" i="29"/>
  <c r="F54" i="29"/>
  <c r="E54" i="29"/>
  <c r="D54" i="29"/>
  <c r="C54" i="29"/>
  <c r="B54" i="29"/>
  <c r="I53" i="29"/>
  <c r="I54" i="29" s="1"/>
  <c r="I52" i="29"/>
  <c r="J50" i="29"/>
  <c r="H50" i="29"/>
  <c r="G50" i="29"/>
  <c r="F50" i="29"/>
  <c r="E50" i="29"/>
  <c r="D50" i="29"/>
  <c r="C50" i="29"/>
  <c r="B50" i="29"/>
  <c r="I49" i="29"/>
  <c r="I50" i="29" s="1"/>
  <c r="J48" i="29"/>
  <c r="H48" i="29"/>
  <c r="G48" i="29"/>
  <c r="F48" i="29"/>
  <c r="E48" i="29"/>
  <c r="D48" i="29"/>
  <c r="C48" i="29"/>
  <c r="B48" i="29"/>
  <c r="I47" i="29"/>
  <c r="I48" i="29" s="1"/>
  <c r="I46" i="29"/>
  <c r="J44" i="29"/>
  <c r="H44" i="29"/>
  <c r="G44" i="29"/>
  <c r="F44" i="29"/>
  <c r="E44" i="29"/>
  <c r="D44" i="29"/>
  <c r="C44" i="29"/>
  <c r="B44" i="29"/>
  <c r="I43" i="29"/>
  <c r="I44" i="29" s="1"/>
  <c r="J42" i="29"/>
  <c r="H42" i="29"/>
  <c r="G42" i="29"/>
  <c r="F42" i="29"/>
  <c r="E42" i="29"/>
  <c r="D42" i="29"/>
  <c r="C42" i="29"/>
  <c r="B42" i="29"/>
  <c r="I41" i="29"/>
  <c r="I42" i="29" s="1"/>
  <c r="I40" i="29"/>
  <c r="J38" i="29"/>
  <c r="H38" i="29"/>
  <c r="G38" i="29"/>
  <c r="F38" i="29"/>
  <c r="E38" i="29"/>
  <c r="D38" i="29"/>
  <c r="C38" i="29"/>
  <c r="B38" i="29"/>
  <c r="I37" i="29"/>
  <c r="J36" i="29"/>
  <c r="H36" i="29"/>
  <c r="G36" i="29"/>
  <c r="F36" i="29"/>
  <c r="E36" i="29"/>
  <c r="D36" i="29"/>
  <c r="C36" i="29"/>
  <c r="B36" i="29"/>
  <c r="I35" i="29"/>
  <c r="I36" i="29" s="1"/>
  <c r="I34" i="29"/>
  <c r="J32" i="29"/>
  <c r="H32" i="29"/>
  <c r="G32" i="29"/>
  <c r="F32" i="29"/>
  <c r="E32" i="29"/>
  <c r="D32" i="29"/>
  <c r="C32" i="29"/>
  <c r="B32" i="29"/>
  <c r="I31" i="29"/>
  <c r="J30" i="29"/>
  <c r="H30" i="29"/>
  <c r="G30" i="29"/>
  <c r="F30" i="29"/>
  <c r="E30" i="29"/>
  <c r="D30" i="29"/>
  <c r="C30" i="29"/>
  <c r="B30" i="29"/>
  <c r="I29" i="29"/>
  <c r="I30" i="29" s="1"/>
  <c r="I28" i="29"/>
  <c r="J26" i="29"/>
  <c r="H26" i="29"/>
  <c r="G26" i="29"/>
  <c r="F26" i="29"/>
  <c r="E26" i="29"/>
  <c r="D26" i="29"/>
  <c r="C26" i="29"/>
  <c r="B26" i="29"/>
  <c r="I25" i="29"/>
  <c r="J24" i="29"/>
  <c r="H24" i="29"/>
  <c r="G24" i="29"/>
  <c r="F24" i="29"/>
  <c r="E24" i="29"/>
  <c r="D24" i="29"/>
  <c r="C24" i="29"/>
  <c r="B24" i="29"/>
  <c r="I23" i="29"/>
  <c r="I24" i="29" s="1"/>
  <c r="I22" i="29"/>
  <c r="J20" i="29"/>
  <c r="H20" i="29"/>
  <c r="G20" i="29"/>
  <c r="F20" i="29"/>
  <c r="E20" i="29"/>
  <c r="D20" i="29"/>
  <c r="C20" i="29"/>
  <c r="B20" i="29"/>
  <c r="I19" i="29"/>
  <c r="J18" i="29"/>
  <c r="H18" i="29"/>
  <c r="G18" i="29"/>
  <c r="F18" i="29"/>
  <c r="E18" i="29"/>
  <c r="D18" i="29"/>
  <c r="C18" i="29"/>
  <c r="B18" i="29"/>
  <c r="I17" i="29"/>
  <c r="I18" i="29" s="1"/>
  <c r="I16" i="29"/>
  <c r="J14" i="29"/>
  <c r="H14" i="29"/>
  <c r="G14" i="29"/>
  <c r="F14" i="29"/>
  <c r="E14" i="29"/>
  <c r="D14" i="29"/>
  <c r="C14" i="29"/>
  <c r="B14" i="29"/>
  <c r="I13" i="29"/>
  <c r="J12" i="29"/>
  <c r="H12" i="29"/>
  <c r="G12" i="29"/>
  <c r="F12" i="29"/>
  <c r="E12" i="29"/>
  <c r="D12" i="29"/>
  <c r="C12" i="29"/>
  <c r="B12" i="29"/>
  <c r="I11" i="29"/>
  <c r="I12" i="29" s="1"/>
  <c r="I10" i="29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6" i="29" s="1"/>
  <c r="I4" i="29"/>
  <c r="I74" i="29" l="1"/>
  <c r="I68" i="29"/>
  <c r="I20" i="29"/>
  <c r="I8" i="29"/>
  <c r="I26" i="29"/>
  <c r="I32" i="29"/>
  <c r="I14" i="29"/>
  <c r="I56" i="29"/>
  <c r="I38" i="29"/>
  <c r="J91" i="29"/>
  <c r="C91" i="29"/>
  <c r="C89" i="29"/>
  <c r="E89" i="29"/>
  <c r="F91" i="29"/>
  <c r="I90" i="29"/>
  <c r="E91" i="29"/>
  <c r="G91" i="29"/>
  <c r="H91" i="29"/>
  <c r="B91" i="29"/>
  <c r="D91" i="29"/>
  <c r="I88" i="29"/>
  <c r="I89" i="29" s="1"/>
  <c r="I80" i="29"/>
  <c r="J90" i="28"/>
  <c r="H90" i="28"/>
  <c r="G90" i="28"/>
  <c r="F90" i="28"/>
  <c r="E90" i="28"/>
  <c r="D90" i="28"/>
  <c r="C90" i="28"/>
  <c r="B90" i="28"/>
  <c r="J88" i="28"/>
  <c r="H88" i="28"/>
  <c r="H89" i="28" s="1"/>
  <c r="G88" i="28"/>
  <c r="F88" i="28"/>
  <c r="F89" i="28" s="1"/>
  <c r="E88" i="28"/>
  <c r="E89" i="28" s="1"/>
  <c r="D88" i="28"/>
  <c r="D89" i="28" s="1"/>
  <c r="C88" i="28"/>
  <c r="B88" i="28"/>
  <c r="J87" i="28"/>
  <c r="H87" i="28"/>
  <c r="G87" i="28"/>
  <c r="F87" i="28"/>
  <c r="E87" i="28"/>
  <c r="D87" i="28"/>
  <c r="C87" i="28"/>
  <c r="B87" i="28"/>
  <c r="J80" i="28"/>
  <c r="H80" i="28"/>
  <c r="G80" i="28"/>
  <c r="F80" i="28"/>
  <c r="E80" i="28"/>
  <c r="D80" i="28"/>
  <c r="C80" i="28"/>
  <c r="B80" i="28"/>
  <c r="I79" i="28"/>
  <c r="J78" i="28"/>
  <c r="H78" i="28"/>
  <c r="G78" i="28"/>
  <c r="F78" i="28"/>
  <c r="E78" i="28"/>
  <c r="D78" i="28"/>
  <c r="C78" i="28"/>
  <c r="B78" i="28"/>
  <c r="I77" i="28"/>
  <c r="I78" i="28" s="1"/>
  <c r="I76" i="28"/>
  <c r="I87" i="28" s="1"/>
  <c r="J74" i="28"/>
  <c r="H74" i="28"/>
  <c r="G74" i="28"/>
  <c r="F74" i="28"/>
  <c r="E74" i="28"/>
  <c r="D74" i="28"/>
  <c r="C74" i="28"/>
  <c r="B74" i="28"/>
  <c r="I73" i="28"/>
  <c r="J72" i="28"/>
  <c r="H72" i="28"/>
  <c r="G72" i="28"/>
  <c r="F72" i="28"/>
  <c r="E72" i="28"/>
  <c r="D72" i="28"/>
  <c r="C72" i="28"/>
  <c r="B72" i="28"/>
  <c r="I71" i="28"/>
  <c r="I72" i="28" s="1"/>
  <c r="I70" i="28"/>
  <c r="J68" i="28"/>
  <c r="H68" i="28"/>
  <c r="G68" i="28"/>
  <c r="F68" i="28"/>
  <c r="E68" i="28"/>
  <c r="D68" i="28"/>
  <c r="C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I64" i="28"/>
  <c r="J62" i="28"/>
  <c r="H62" i="28"/>
  <c r="G62" i="28"/>
  <c r="F62" i="28"/>
  <c r="E62" i="28"/>
  <c r="D62" i="28"/>
  <c r="C62" i="28"/>
  <c r="B62" i="28"/>
  <c r="I61" i="28"/>
  <c r="I62" i="28" s="1"/>
  <c r="J60" i="28"/>
  <c r="H60" i="28"/>
  <c r="G60" i="28"/>
  <c r="F60" i="28"/>
  <c r="E60" i="28"/>
  <c r="D60" i="28"/>
  <c r="C60" i="28"/>
  <c r="B60" i="28"/>
  <c r="I59" i="28"/>
  <c r="I60" i="28" s="1"/>
  <c r="I58" i="28"/>
  <c r="J56" i="28"/>
  <c r="H56" i="28"/>
  <c r="G56" i="28"/>
  <c r="F56" i="28"/>
  <c r="E56" i="28"/>
  <c r="D56" i="28"/>
  <c r="C56" i="28"/>
  <c r="B56" i="28"/>
  <c r="I55" i="28"/>
  <c r="I56" i="28" s="1"/>
  <c r="J54" i="28"/>
  <c r="H54" i="28"/>
  <c r="G54" i="28"/>
  <c r="F54" i="28"/>
  <c r="E54" i="28"/>
  <c r="D54" i="28"/>
  <c r="C54" i="28"/>
  <c r="B54" i="28"/>
  <c r="I53" i="28"/>
  <c r="I54" i="28" s="1"/>
  <c r="I52" i="28"/>
  <c r="J50" i="28"/>
  <c r="H50" i="28"/>
  <c r="G50" i="28"/>
  <c r="F50" i="28"/>
  <c r="E50" i="28"/>
  <c r="D50" i="28"/>
  <c r="C50" i="28"/>
  <c r="B50" i="28"/>
  <c r="I49" i="28"/>
  <c r="I50" i="28" s="1"/>
  <c r="J48" i="28"/>
  <c r="H48" i="28"/>
  <c r="G48" i="28"/>
  <c r="F48" i="28"/>
  <c r="E48" i="28"/>
  <c r="D48" i="28"/>
  <c r="C48" i="28"/>
  <c r="B48" i="28"/>
  <c r="I47" i="28"/>
  <c r="I48" i="28" s="1"/>
  <c r="I46" i="28"/>
  <c r="J44" i="28"/>
  <c r="H44" i="28"/>
  <c r="G44" i="28"/>
  <c r="F44" i="28"/>
  <c r="E44" i="28"/>
  <c r="D44" i="28"/>
  <c r="C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I40" i="28"/>
  <c r="J38" i="28"/>
  <c r="H38" i="28"/>
  <c r="G38" i="28"/>
  <c r="F38" i="28"/>
  <c r="E38" i="28"/>
  <c r="D38" i="28"/>
  <c r="C38" i="28"/>
  <c r="B38" i="28"/>
  <c r="I37" i="28"/>
  <c r="J36" i="28"/>
  <c r="H36" i="28"/>
  <c r="G36" i="28"/>
  <c r="F36" i="28"/>
  <c r="E36" i="28"/>
  <c r="D36" i="28"/>
  <c r="C36" i="28"/>
  <c r="B36" i="28"/>
  <c r="I35" i="28"/>
  <c r="I36" i="28" s="1"/>
  <c r="I34" i="28"/>
  <c r="J32" i="28"/>
  <c r="H32" i="28"/>
  <c r="G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30" i="28" s="1"/>
  <c r="I28" i="28"/>
  <c r="J26" i="28"/>
  <c r="H26" i="28"/>
  <c r="G26" i="28"/>
  <c r="F26" i="28"/>
  <c r="E26" i="28"/>
  <c r="D26" i="28"/>
  <c r="C26" i="28"/>
  <c r="B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I22" i="28"/>
  <c r="J20" i="28"/>
  <c r="H20" i="28"/>
  <c r="G20" i="28"/>
  <c r="F20" i="28"/>
  <c r="E20" i="28"/>
  <c r="D20" i="28"/>
  <c r="C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I16" i="28"/>
  <c r="J14" i="28"/>
  <c r="H14" i="28"/>
  <c r="G14" i="28"/>
  <c r="F14" i="28"/>
  <c r="E14" i="28"/>
  <c r="D14" i="28"/>
  <c r="C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I10" i="28"/>
  <c r="J8" i="28"/>
  <c r="H8" i="28"/>
  <c r="G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6" i="28" s="1"/>
  <c r="I4" i="28"/>
  <c r="I91" i="29" l="1"/>
  <c r="I68" i="28"/>
  <c r="J91" i="28"/>
  <c r="I74" i="28"/>
  <c r="I8" i="28"/>
  <c r="I20" i="28"/>
  <c r="I14" i="28"/>
  <c r="B91" i="28"/>
  <c r="I32" i="28"/>
  <c r="C89" i="28"/>
  <c r="C91" i="28"/>
  <c r="I38" i="28"/>
  <c r="G91" i="28"/>
  <c r="I90" i="28"/>
  <c r="D91" i="28"/>
  <c r="I44" i="28"/>
  <c r="E91" i="28"/>
  <c r="H91" i="28"/>
  <c r="F91" i="28"/>
  <c r="G89" i="28"/>
  <c r="I80" i="28"/>
  <c r="I88" i="28"/>
  <c r="I89" i="28" s="1"/>
  <c r="B89" i="28"/>
  <c r="J89" i="28"/>
  <c r="I76" i="27"/>
  <c r="I70" i="27"/>
  <c r="I64" i="27"/>
  <c r="I58" i="27"/>
  <c r="I52" i="27"/>
  <c r="I46" i="27"/>
  <c r="I40" i="27"/>
  <c r="I34" i="27"/>
  <c r="I28" i="27"/>
  <c r="I22" i="27"/>
  <c r="I16" i="27"/>
  <c r="I10" i="27"/>
  <c r="I4" i="27"/>
  <c r="I91" i="28" l="1"/>
  <c r="I77" i="27"/>
  <c r="E87" i="27" l="1"/>
  <c r="C80" i="27" l="1"/>
  <c r="D80" i="27"/>
  <c r="E80" i="27"/>
  <c r="F80" i="27"/>
  <c r="G80" i="27"/>
  <c r="H80" i="27"/>
  <c r="J80" i="27"/>
  <c r="B80" i="27"/>
  <c r="C74" i="27"/>
  <c r="E74" i="27"/>
  <c r="F74" i="27"/>
  <c r="G74" i="27"/>
  <c r="H74" i="27"/>
  <c r="J74" i="27"/>
  <c r="B68" i="27"/>
  <c r="C68" i="27"/>
  <c r="E68" i="27"/>
  <c r="F68" i="27"/>
  <c r="G68" i="27"/>
  <c r="H68" i="27"/>
  <c r="J68" i="27"/>
  <c r="C62" i="27"/>
  <c r="F62" i="27"/>
  <c r="G62" i="27"/>
  <c r="H62" i="27"/>
  <c r="C56" i="27"/>
  <c r="D56" i="27"/>
  <c r="E56" i="27"/>
  <c r="F56" i="27"/>
  <c r="G56" i="27"/>
  <c r="H56" i="27"/>
  <c r="J56" i="27"/>
  <c r="B56" i="27"/>
  <c r="B50" i="27"/>
  <c r="C50" i="27"/>
  <c r="J50" i="27"/>
  <c r="E50" i="27"/>
  <c r="F50" i="27"/>
  <c r="G50" i="27"/>
  <c r="H50" i="27"/>
  <c r="B44" i="27"/>
  <c r="C44" i="27"/>
  <c r="E44" i="27"/>
  <c r="F44" i="27"/>
  <c r="G44" i="27"/>
  <c r="H44" i="27"/>
  <c r="J44" i="27"/>
  <c r="B38" i="27"/>
  <c r="C38" i="27"/>
  <c r="E38" i="27"/>
  <c r="F38" i="27"/>
  <c r="G38" i="27"/>
  <c r="H38" i="27"/>
  <c r="J38" i="27"/>
  <c r="C32" i="27"/>
  <c r="E32" i="27"/>
  <c r="F32" i="27"/>
  <c r="G32" i="27"/>
  <c r="H32" i="27"/>
  <c r="J32" i="27"/>
  <c r="B26" i="27"/>
  <c r="C26" i="27"/>
  <c r="E26" i="27"/>
  <c r="F26" i="27"/>
  <c r="G26" i="27"/>
  <c r="H26" i="27"/>
  <c r="J26" i="27"/>
  <c r="J20" i="27"/>
  <c r="E20" i="27"/>
  <c r="F20" i="27"/>
  <c r="G20" i="27"/>
  <c r="H20" i="27"/>
  <c r="C20" i="27"/>
  <c r="J14" i="27"/>
  <c r="E14" i="27"/>
  <c r="F14" i="27"/>
  <c r="G14" i="27"/>
  <c r="H14" i="27"/>
  <c r="B14" i="27"/>
  <c r="C14" i="27"/>
  <c r="J8" i="27"/>
  <c r="B8" i="27"/>
  <c r="C8" i="27"/>
  <c r="E8" i="27"/>
  <c r="F8" i="27"/>
  <c r="G8" i="27"/>
  <c r="H8" i="27"/>
  <c r="D8" i="27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50" i="27" l="1"/>
  <c r="I7" i="27" l="1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8" i="27" l="1"/>
  <c r="I24" i="27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D87" i="27"/>
  <c r="C87" i="27"/>
  <c r="B87" i="27"/>
  <c r="I79" i="27"/>
  <c r="I80" i="27" s="1"/>
  <c r="J78" i="27"/>
  <c r="H78" i="27"/>
  <c r="G78" i="27"/>
  <c r="F78" i="27"/>
  <c r="E78" i="27"/>
  <c r="D78" i="27"/>
  <c r="C78" i="27"/>
  <c r="B78" i="27"/>
  <c r="I72" i="27"/>
  <c r="I66" i="27"/>
  <c r="I60" i="27"/>
  <c r="I55" i="27"/>
  <c r="J54" i="27"/>
  <c r="H54" i="27"/>
  <c r="G54" i="27"/>
  <c r="F54" i="27"/>
  <c r="E54" i="27"/>
  <c r="D54" i="27"/>
  <c r="C54" i="27"/>
  <c r="B54" i="27"/>
  <c r="I53" i="27"/>
  <c r="I54" i="27" s="1"/>
  <c r="I42" i="27"/>
  <c r="I36" i="27"/>
  <c r="I30" i="27"/>
  <c r="I18" i="27"/>
  <c r="I12" i="27"/>
  <c r="F91" i="27" l="1"/>
  <c r="I56" i="27"/>
  <c r="C91" i="27"/>
  <c r="G91" i="27"/>
  <c r="H91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<sst xmlns="http://schemas.openxmlformats.org/spreadsheetml/2006/main" count="324" uniqueCount="38">
  <si>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</si>
  <si>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</si>
  <si>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</si>
  <si>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</si>
  <si>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</si>
  <si>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</si>
  <si>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</si>
  <si>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</si>
  <si>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</si>
  <si>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</si>
  <si>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</si>
  <si>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</si>
  <si>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</si>
  <si>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</si>
  <si>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</si>
  <si>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</si>
  <si>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</si>
  <si>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</si>
  <si>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</si>
  <si>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</si>
  <si>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</si>
  <si>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</si>
  <si>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</si>
  <si>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</si>
  <si>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</si>
  <si>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</si>
  <si>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</si>
  <si>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</si>
  <si>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</si>
  <si>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</si>
  <si>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Žně 2020 – postup sklizně dle krajů </t>
  </si>
  <si>
    <t xml:space="preserve">Stav ke dni: 7. červenec 2020     </t>
  </si>
  <si>
    <t>Žně 2020 – postup sklizně</t>
  </si>
  <si>
    <t xml:space="preserve">Stav ke dni: 7. červenec 2020        </t>
  </si>
  <si>
    <t xml:space="preserve">Stav ke dni: 13. červenec 2020     </t>
  </si>
  <si>
    <t xml:space="preserve">Stav ke dni: 13. červenec 2020        </t>
  </si>
  <si>
    <t xml:space="preserve">Stav ke dni: 20. červenec 2020     </t>
  </si>
  <si>
    <t xml:space="preserve">Stav ke dni: 20. červenec 2020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</si>
</sst>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N21" sqref="N2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.75" thickBot="1" x14ac:dyDescent="0.3">
      <c r="A2" s="45" t="s">
        <v>31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5" t="s">
        <v>24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50</v>
      </c>
      <c r="C5" s="34">
        <v>0</v>
      </c>
      <c r="D5" s="34">
        <v>88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138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3.0174328562349549E-2</v>
      </c>
      <c r="C6" s="38">
        <f t="shared" ref="C6:J6" si="0">(C5/C4)*100</f>
        <v>0</v>
      </c>
      <c r="D6" s="38">
        <f t="shared" si="0"/>
        <v>0.36593921001209678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5.4375765619645543E-2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>
        <v>270</v>
      </c>
      <c r="C7" s="35">
        <v>0</v>
      </c>
      <c r="D7" s="35">
        <v>607.20000000000005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877.2</v>
      </c>
      <c r="J7" s="41">
        <v>0</v>
      </c>
    </row>
    <row r="8" spans="1:10" ht="20.100000000000001" customHeight="1" thickBot="1" x14ac:dyDescent="0.3">
      <c r="A8" s="7" t="s">
        <v>10</v>
      </c>
      <c r="B8" s="42">
        <f t="shared" ref="B8:J8" si="1">B7/B5</f>
        <v>5.4</v>
      </c>
      <c r="C8" s="42" t="e">
        <f t="shared" si="1"/>
        <v>#DIV/0!</v>
      </c>
      <c r="D8" s="42">
        <f t="shared" si="1"/>
        <v>6.9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6.3565217391304349</v>
      </c>
      <c r="J8" s="42" t="e">
        <f t="shared" si="1"/>
        <v>#DIV/0!</v>
      </c>
    </row>
    <row r="9" spans="1:10" ht="20.100000000000001" customHeight="1" thickBot="1" x14ac:dyDescent="0.3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398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398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2.5014487033319548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0.30717747966126197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2391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2391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6.0075376884422109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6.0075376884422109</v>
      </c>
      <c r="J14" s="42" t="e">
        <f t="shared" si="3"/>
        <v>#DIV/0!</v>
      </c>
    </row>
    <row r="15" spans="1:10" ht="20.100000000000001" customHeight="1" thickBot="1" x14ac:dyDescent="0.3">
      <c r="A15" s="51" t="s">
        <v>25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1.214422601293212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0.10365242056843239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647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647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7.8902439024390247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7.8902439024390247</v>
      </c>
      <c r="J20" s="42" t="e">
        <f t="shared" si="5"/>
        <v>#DIV/0!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1" t="s">
        <v>26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0</v>
      </c>
      <c r="J29" s="37">
        <v>0</v>
      </c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0</v>
      </c>
      <c r="J31" s="41">
        <v>0</v>
      </c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51" t="s">
        <v>13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0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0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51" t="s">
        <v>14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0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0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18.75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50.39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50.39</v>
      </c>
      <c r="J47" s="37">
        <v>0</v>
      </c>
    </row>
    <row r="48" spans="1:10" ht="18.75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0.83542645876335664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6.1794950154444458E-2</v>
      </c>
      <c r="J48" s="38">
        <f t="shared" si="14"/>
        <v>0</v>
      </c>
    </row>
    <row r="49" spans="1:10" ht="18.75" customHeight="1" thickBot="1" x14ac:dyDescent="0.3">
      <c r="A49" s="6" t="s">
        <v>22</v>
      </c>
      <c r="B49" s="39">
        <v>0</v>
      </c>
      <c r="C49" s="35">
        <v>0</v>
      </c>
      <c r="D49" s="35">
        <v>277.16000000000003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277.16000000000003</v>
      </c>
      <c r="J49" s="41">
        <v>0</v>
      </c>
    </row>
    <row r="50" spans="1:10" ht="18.75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5.5002976781107371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5.5002976781107371</v>
      </c>
      <c r="J50" s="42" t="e">
        <f t="shared" si="15"/>
        <v>#DIV/0!</v>
      </c>
    </row>
    <row r="51" spans="1:10" ht="18.75" customHeight="1" thickBot="1" x14ac:dyDescent="0.3">
      <c r="A51" s="51" t="s">
        <v>15</v>
      </c>
      <c r="B51" s="52"/>
      <c r="C51" s="52"/>
      <c r="D51" s="52"/>
      <c r="E51" s="52"/>
      <c r="F51" s="52"/>
      <c r="G51" s="52"/>
      <c r="H51" s="52"/>
      <c r="I51" s="52"/>
      <c r="J51" s="53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1" t="s">
        <v>16</v>
      </c>
      <c r="B57" s="52"/>
      <c r="C57" s="52"/>
      <c r="D57" s="52"/>
      <c r="E57" s="52"/>
      <c r="F57" s="52"/>
      <c r="G57" s="52"/>
      <c r="H57" s="52"/>
      <c r="I57" s="52"/>
      <c r="J57" s="53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0</v>
      </c>
      <c r="C59" s="34">
        <v>0</v>
      </c>
      <c r="D59" s="34">
        <v>804.2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804.2</v>
      </c>
      <c r="J59" s="37">
        <v>22</v>
      </c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7.3307220332772118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0.52485178419258938</v>
      </c>
      <c r="J60" s="38">
        <f t="shared" si="18"/>
        <v>6.4548251725272079E-2</v>
      </c>
    </row>
    <row r="61" spans="1:10" ht="20.100000000000001" customHeight="1" thickBot="1" x14ac:dyDescent="0.3">
      <c r="A61" s="19" t="s">
        <v>22</v>
      </c>
      <c r="B61" s="39">
        <v>0</v>
      </c>
      <c r="C61" s="35">
        <v>0</v>
      </c>
      <c r="D61" s="35">
        <v>4035.14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4035.14</v>
      </c>
      <c r="J61" s="41">
        <v>46.1</v>
      </c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>
        <f t="shared" si="19"/>
        <v>5.0175826908729171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5.0175826908729171</v>
      </c>
      <c r="J62" s="42">
        <f t="shared" si="19"/>
        <v>2.0954545454545457</v>
      </c>
    </row>
    <row r="63" spans="1:10" ht="20.100000000000001" customHeight="1" thickBot="1" x14ac:dyDescent="0.3">
      <c r="A63" s="51" t="s">
        <v>17</v>
      </c>
      <c r="B63" s="52"/>
      <c r="C63" s="52"/>
      <c r="D63" s="52"/>
      <c r="E63" s="52"/>
      <c r="F63" s="52"/>
      <c r="G63" s="52"/>
      <c r="H63" s="52"/>
      <c r="I63" s="52"/>
      <c r="J63" s="53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0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0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0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0</v>
      </c>
      <c r="C71" s="34">
        <v>0</v>
      </c>
      <c r="D71" s="34">
        <v>162.94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162.94</v>
      </c>
      <c r="J71" s="37">
        <v>0</v>
      </c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4.7115907329655196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0.34264802956353912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>
        <v>0</v>
      </c>
      <c r="C73" s="35">
        <v>0</v>
      </c>
      <c r="D73" s="35">
        <v>1011.43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1011.43</v>
      </c>
      <c r="J73" s="41">
        <v>0</v>
      </c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>
        <f t="shared" ref="D74:J74" si="23">D73/D71</f>
        <v>6.2073769485700252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6.2073769485700252</v>
      </c>
      <c r="J74" s="22" t="e">
        <f t="shared" si="23"/>
        <v>#DIV/0!</v>
      </c>
    </row>
    <row r="75" spans="1:10" ht="20.100000000000001" customHeight="1" thickBot="1" x14ac:dyDescent="0.3">
      <c r="A75" s="51" t="s">
        <v>27</v>
      </c>
      <c r="B75" s="52"/>
      <c r="C75" s="52"/>
      <c r="D75" s="52"/>
      <c r="E75" s="52"/>
      <c r="F75" s="52"/>
      <c r="G75" s="52"/>
      <c r="H75" s="52"/>
      <c r="I75" s="52"/>
      <c r="J75" s="53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4" t="s">
        <v>32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2" ht="16.5" thickBot="1" x14ac:dyDescent="0.3">
      <c r="A85" s="61" t="s">
        <v>23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2" ht="27" thickTop="1" thickBot="1" x14ac:dyDescent="0.3">
      <c r="A86" s="47" t="s">
        <v>33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50</v>
      </c>
      <c r="C88" s="32">
        <f t="shared" si="26"/>
        <v>0</v>
      </c>
      <c r="D88" s="32">
        <f t="shared" si="26"/>
        <v>1585.5300000000002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1635.5300000000002</v>
      </c>
      <c r="J88" s="32">
        <f t="shared" si="26"/>
        <v>22</v>
      </c>
      <c r="L88" s="24"/>
    </row>
    <row r="89" spans="1:12" ht="15.75" thickBot="1" x14ac:dyDescent="0.3">
      <c r="A89" s="15" t="s">
        <v>11</v>
      </c>
      <c r="B89" s="25">
        <f>(B88/B87)*100</f>
        <v>6.4546308387493289E-3</v>
      </c>
      <c r="C89" s="25">
        <f t="shared" ref="C89:J89" si="27">(C88/C87)*100</f>
        <v>0</v>
      </c>
      <c r="D89" s="25">
        <f t="shared" si="27"/>
        <v>1.3831390040174394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0.13076241629130231</v>
      </c>
      <c r="J89" s="25">
        <f t="shared" si="27"/>
        <v>5.974791107044874E-3</v>
      </c>
    </row>
    <row r="90" spans="1:12" ht="15.75" thickBot="1" x14ac:dyDescent="0.3">
      <c r="A90" s="27" t="s">
        <v>22</v>
      </c>
      <c r="B90" s="32">
        <f>B79+B73+B67+B61+B55+B49+B43+B37+B31+B25+B19+B13+B7</f>
        <v>270</v>
      </c>
      <c r="C90" s="32">
        <f t="shared" ref="C90:J90" si="28">C79+C73+C67+C61+C55+C49+C43+C37+C31+C25+C19+C13+C7</f>
        <v>0</v>
      </c>
      <c r="D90" s="32">
        <f t="shared" si="28"/>
        <v>8968.93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9238.93</v>
      </c>
      <c r="J90" s="32">
        <f t="shared" si="28"/>
        <v>46.1</v>
      </c>
    </row>
    <row r="91" spans="1:12" ht="15.75" thickBot="1" x14ac:dyDescent="0.3">
      <c r="A91" s="15" t="s">
        <v>10</v>
      </c>
      <c r="B91" s="25">
        <f>B90/B88</f>
        <v>5.4</v>
      </c>
      <c r="C91" s="25" t="e">
        <f t="shared" ref="C91:J91" si="29">C90/C88</f>
        <v>#DIV/0!</v>
      </c>
      <c r="D91" s="25">
        <f t="shared" si="29"/>
        <v>5.6567393868296403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5.6488905736978223</v>
      </c>
      <c r="J91" s="25">
        <f t="shared" si="29"/>
        <v>2.0954545454545457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1" sqref="P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15" activePane="bottomRight" state="frozen"/>
      <selection pane="topRight" activeCell="K1" sqref="K1"/>
      <selection pane="bottomLeft" activeCell="A3" sqref="A3"/>
      <selection pane="bottomRight" activeCell="B17" sqref="B17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.75" thickBot="1" x14ac:dyDescent="0.3">
      <c r="A2" s="45" t="s">
        <v>34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5" t="s">
        <v>24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75</v>
      </c>
      <c r="C5" s="34">
        <v>0</v>
      </c>
      <c r="D5" s="34">
        <v>4149</v>
      </c>
      <c r="E5" s="34">
        <v>18</v>
      </c>
      <c r="F5" s="34">
        <v>0</v>
      </c>
      <c r="G5" s="34">
        <v>0</v>
      </c>
      <c r="H5" s="34">
        <v>0</v>
      </c>
      <c r="I5" s="33">
        <f>B5+C5+D5+E5+F5+G5+H5</f>
        <v>4242</v>
      </c>
      <c r="J5" s="37">
        <v>88.97</v>
      </c>
    </row>
    <row r="6" spans="1:10" ht="20.100000000000001" customHeight="1" thickBot="1" x14ac:dyDescent="0.3">
      <c r="A6" s="5" t="s">
        <v>11</v>
      </c>
      <c r="B6" s="38">
        <f>(B5/B4)*100</f>
        <v>4.526149284352432E-2</v>
      </c>
      <c r="C6" s="38">
        <f t="shared" ref="C6:J6" si="0">(C5/C4)*100</f>
        <v>0</v>
      </c>
      <c r="D6" s="38">
        <f t="shared" si="0"/>
        <v>17.25320207204761</v>
      </c>
      <c r="E6" s="38">
        <f t="shared" si="0"/>
        <v>4.5479766052083426E-2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1.6714637518734521</v>
      </c>
      <c r="J6" s="38">
        <f t="shared" si="0"/>
        <v>0.1026471709726676</v>
      </c>
    </row>
    <row r="7" spans="1:10" ht="20.100000000000001" customHeight="1" thickBot="1" x14ac:dyDescent="0.3">
      <c r="A7" s="6" t="s">
        <v>22</v>
      </c>
      <c r="B7" s="39">
        <v>390</v>
      </c>
      <c r="C7" s="35">
        <v>0</v>
      </c>
      <c r="D7" s="35">
        <v>25986.68</v>
      </c>
      <c r="E7" s="35">
        <v>72</v>
      </c>
      <c r="F7" s="35">
        <v>0</v>
      </c>
      <c r="G7" s="35">
        <v>0</v>
      </c>
      <c r="H7" s="40">
        <v>0</v>
      </c>
      <c r="I7" s="36">
        <f>B7+C7+D7+E7+F7+G7+H7</f>
        <v>26448.68</v>
      </c>
      <c r="J7" s="41">
        <v>231.42</v>
      </c>
    </row>
    <row r="8" spans="1:10" ht="20.100000000000001" customHeight="1" thickBot="1" x14ac:dyDescent="0.3">
      <c r="A8" s="7" t="s">
        <v>10</v>
      </c>
      <c r="B8" s="42">
        <f t="shared" ref="B8:J8" si="1">B7/B5</f>
        <v>5.2</v>
      </c>
      <c r="C8" s="42" t="e">
        <f t="shared" si="1"/>
        <v>#DIV/0!</v>
      </c>
      <c r="D8" s="42">
        <f t="shared" si="1"/>
        <v>6.2633598457459634</v>
      </c>
      <c r="E8" s="42">
        <f t="shared" si="1"/>
        <v>4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6.2349552098066949</v>
      </c>
      <c r="J8" s="42">
        <f t="shared" si="1"/>
        <v>2.6011014948859166</v>
      </c>
    </row>
    <row r="9" spans="1:10" ht="20.100000000000001" customHeight="1" thickBot="1" x14ac:dyDescent="0.3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5083.3900000000003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5083.3900000000003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31.949345035252829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3.9233741917971425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30722.33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30722.33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6.0436696771249103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6.0436696771249103</v>
      </c>
      <c r="J14" s="42" t="e">
        <f t="shared" si="3"/>
        <v>#DIV/0!</v>
      </c>
    </row>
    <row r="15" spans="1:10" ht="20.100000000000001" customHeight="1" thickBot="1" x14ac:dyDescent="0.3">
      <c r="A15" s="51" t="s">
        <v>25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872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872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12.914347662532693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1.1022550089716225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6224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6224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7.1376146788990829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7.1376146788990829</v>
      </c>
      <c r="J20" s="42" t="e">
        <f t="shared" si="5"/>
        <v>#DIV/0!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1" t="s">
        <v>26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193</v>
      </c>
      <c r="C29" s="34">
        <v>0</v>
      </c>
      <c r="D29" s="34">
        <v>1096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1289</v>
      </c>
      <c r="J29" s="37">
        <v>115</v>
      </c>
    </row>
    <row r="30" spans="1:12" ht="20.100000000000001" customHeight="1" thickBot="1" x14ac:dyDescent="0.3">
      <c r="A30" s="5" t="s">
        <v>11</v>
      </c>
      <c r="B30" s="38">
        <f>(B29/B28)*100</f>
        <v>0.31443395208938918</v>
      </c>
      <c r="C30" s="38">
        <f t="shared" ref="C30:J30" si="8">(C29/C28)*100</f>
        <v>0</v>
      </c>
      <c r="D30" s="38">
        <f t="shared" si="8"/>
        <v>17.588032435156165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1.4678029062953031</v>
      </c>
      <c r="J30" s="38">
        <f t="shared" si="8"/>
        <v>0.45081244242341095</v>
      </c>
    </row>
    <row r="31" spans="1:12" ht="20.100000000000001" customHeight="1" thickBot="1" x14ac:dyDescent="0.3">
      <c r="A31" s="6" t="s">
        <v>22</v>
      </c>
      <c r="B31" s="39">
        <v>965</v>
      </c>
      <c r="C31" s="35">
        <v>0</v>
      </c>
      <c r="D31" s="35">
        <v>4818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5783</v>
      </c>
      <c r="J31" s="41">
        <v>402.5</v>
      </c>
    </row>
    <row r="32" spans="1:12" ht="20.100000000000001" customHeight="1" thickBot="1" x14ac:dyDescent="0.3">
      <c r="A32" s="7" t="s">
        <v>10</v>
      </c>
      <c r="B32" s="42">
        <f>B31/B29</f>
        <v>5</v>
      </c>
      <c r="C32" s="42" t="e">
        <f>C31/C29</f>
        <v>#DIV/0!</v>
      </c>
      <c r="D32" s="42">
        <f t="shared" ref="D32:J32" si="9">D31/D29</f>
        <v>4.3959854014598543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4.4864235841737781</v>
      </c>
      <c r="J32" s="42">
        <f t="shared" si="9"/>
        <v>3.5</v>
      </c>
    </row>
    <row r="33" spans="1:10" ht="20.100000000000001" customHeight="1" thickBot="1" x14ac:dyDescent="0.3">
      <c r="A33" s="51" t="s">
        <v>13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152.47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152.47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7.5801039051430559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0.8056785888286141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1006.49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1006.49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6.6012330294484158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6.6012330294484158</v>
      </c>
      <c r="J38" s="22" t="e">
        <f t="shared" si="11"/>
        <v>#DIV/0!</v>
      </c>
    </row>
    <row r="39" spans="1:10" ht="20.100000000000001" customHeight="1" thickBot="1" x14ac:dyDescent="0.3">
      <c r="A39" s="51" t="s">
        <v>14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441.12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441.12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2.6199208298316519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0.438641849009834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2746.33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2746.33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6.2258115705476964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6.2258115705476964</v>
      </c>
      <c r="J44" s="22" t="e">
        <f t="shared" si="13"/>
        <v>#DIV/0!</v>
      </c>
    </row>
    <row r="45" spans="1:10" ht="18.75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423.15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423.15</v>
      </c>
      <c r="J47" s="37">
        <v>0</v>
      </c>
    </row>
    <row r="48" spans="1:10" ht="18.75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7.0154932729850046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0.51892306326360726</v>
      </c>
      <c r="J48" s="38">
        <f t="shared" si="14"/>
        <v>0</v>
      </c>
    </row>
    <row r="49" spans="1:10" ht="18.75" customHeight="1" thickBot="1" x14ac:dyDescent="0.3">
      <c r="A49" s="6" t="s">
        <v>22</v>
      </c>
      <c r="B49" s="39">
        <v>0</v>
      </c>
      <c r="C49" s="35">
        <v>0</v>
      </c>
      <c r="D49" s="35">
        <v>2448.09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2448.09</v>
      </c>
      <c r="J49" s="41">
        <v>0</v>
      </c>
    </row>
    <row r="50" spans="1:10" ht="18.75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5.7853952499113799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5.7853952499113799</v>
      </c>
      <c r="J50" s="42" t="e">
        <f t="shared" si="15"/>
        <v>#DIV/0!</v>
      </c>
    </row>
    <row r="51" spans="1:10" ht="18.75" customHeight="1" thickBot="1" x14ac:dyDescent="0.3">
      <c r="A51" s="51" t="s">
        <v>15</v>
      </c>
      <c r="B51" s="52"/>
      <c r="C51" s="52"/>
      <c r="D51" s="52"/>
      <c r="E51" s="52"/>
      <c r="F51" s="52"/>
      <c r="G51" s="52"/>
      <c r="H51" s="52"/>
      <c r="I51" s="52"/>
      <c r="J51" s="53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1" t="s">
        <v>16</v>
      </c>
      <c r="B57" s="52"/>
      <c r="C57" s="52"/>
      <c r="D57" s="52"/>
      <c r="E57" s="52"/>
      <c r="F57" s="52"/>
      <c r="G57" s="52"/>
      <c r="H57" s="52"/>
      <c r="I57" s="52"/>
      <c r="J57" s="53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515.52</v>
      </c>
      <c r="C59" s="34">
        <v>0</v>
      </c>
      <c r="D59" s="34">
        <v>2921.6800000000003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3437.2000000000003</v>
      </c>
      <c r="J59" s="37">
        <v>1624.63</v>
      </c>
    </row>
    <row r="60" spans="1:10" ht="20.100000000000001" customHeight="1" thickBot="1" x14ac:dyDescent="0.3">
      <c r="A60" s="18" t="s">
        <v>11</v>
      </c>
      <c r="B60" s="38">
        <f>(B59/B58)*100</f>
        <v>0.49112377048766465</v>
      </c>
      <c r="C60" s="38">
        <f t="shared" ref="C60:J60" si="18">(C59/C58)*100</f>
        <v>0</v>
      </c>
      <c r="D60" s="38">
        <f t="shared" si="18"/>
        <v>26.632708219578916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2.2432486354473613</v>
      </c>
      <c r="J60" s="38">
        <f t="shared" si="18"/>
        <v>4.7666830091103991</v>
      </c>
    </row>
    <row r="61" spans="1:10" ht="20.100000000000001" customHeight="1" thickBot="1" x14ac:dyDescent="0.3">
      <c r="A61" s="19" t="s">
        <v>22</v>
      </c>
      <c r="B61" s="39">
        <v>2689.4700000000003</v>
      </c>
      <c r="C61" s="35">
        <v>0</v>
      </c>
      <c r="D61" s="35">
        <v>16925.86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19615.330000000002</v>
      </c>
      <c r="J61" s="41">
        <v>4515.29</v>
      </c>
    </row>
    <row r="62" spans="1:10" ht="20.100000000000001" customHeight="1" thickBot="1" x14ac:dyDescent="0.3">
      <c r="A62" s="20" t="s">
        <v>10</v>
      </c>
      <c r="B62" s="42">
        <f>B61/B59</f>
        <v>5.2170041899441344</v>
      </c>
      <c r="C62" s="42" t="e">
        <f t="shared" ref="C62:J62" si="19">C61/C59</f>
        <v>#DIV/0!</v>
      </c>
      <c r="D62" s="42">
        <f t="shared" si="19"/>
        <v>5.7931943265518466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5.7067758640754107</v>
      </c>
      <c r="J62" s="42">
        <f t="shared" si="19"/>
        <v>2.7792728190418741</v>
      </c>
    </row>
    <row r="63" spans="1:10" ht="20.100000000000001" customHeight="1" thickBot="1" x14ac:dyDescent="0.3">
      <c r="A63" s="51" t="s">
        <v>17</v>
      </c>
      <c r="B63" s="52"/>
      <c r="C63" s="52"/>
      <c r="D63" s="52"/>
      <c r="E63" s="52"/>
      <c r="F63" s="52"/>
      <c r="G63" s="52"/>
      <c r="H63" s="52"/>
      <c r="I63" s="52"/>
      <c r="J63" s="53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571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571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18.294890567077527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0.63754446900584827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3907.64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3907.64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6.8435026269702277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6.8435026269702277</v>
      </c>
      <c r="J68" s="42" t="e">
        <f t="shared" si="21"/>
        <v>#DIV/0!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30</v>
      </c>
      <c r="C71" s="34">
        <v>0</v>
      </c>
      <c r="D71" s="34">
        <v>1703.0300000000002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1733.0300000000002</v>
      </c>
      <c r="J71" s="37">
        <v>384.82</v>
      </c>
    </row>
    <row r="72" spans="1:10" ht="20.100000000000001" customHeight="1" thickBot="1" x14ac:dyDescent="0.3">
      <c r="A72" s="5" t="s">
        <v>11</v>
      </c>
      <c r="B72" s="21">
        <f>(B71/B70)*100</f>
        <v>9.211102817707055E-2</v>
      </c>
      <c r="C72" s="21">
        <f t="shared" ref="C72:J72" si="22">(C71/C70)*100</f>
        <v>0</v>
      </c>
      <c r="D72" s="21">
        <f t="shared" si="22"/>
        <v>49.245000404825525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3.6444047789032785</v>
      </c>
      <c r="J72" s="21">
        <f t="shared" si="22"/>
        <v>2.9476828801225583</v>
      </c>
    </row>
    <row r="73" spans="1:10" ht="20.100000000000001" customHeight="1" thickBot="1" x14ac:dyDescent="0.3">
      <c r="A73" s="6" t="s">
        <v>22</v>
      </c>
      <c r="B73" s="39">
        <v>188.1</v>
      </c>
      <c r="C73" s="35">
        <v>0</v>
      </c>
      <c r="D73" s="35">
        <v>11016.09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11204.19</v>
      </c>
      <c r="J73" s="41">
        <v>974</v>
      </c>
    </row>
    <row r="74" spans="1:10" ht="20.100000000000001" customHeight="1" thickBot="1" x14ac:dyDescent="0.3">
      <c r="A74" s="7" t="s">
        <v>10</v>
      </c>
      <c r="B74" s="22">
        <f>B73/B71</f>
        <v>6.27</v>
      </c>
      <c r="C74" s="22" t="e">
        <f>C73/C71</f>
        <v>#DIV/0!</v>
      </c>
      <c r="D74" s="22">
        <f t="shared" ref="D74:J74" si="23">D73/D71</f>
        <v>6.468523748847641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6.4650871594836783</v>
      </c>
      <c r="J74" s="22">
        <f t="shared" si="23"/>
        <v>2.5310534795488802</v>
      </c>
    </row>
    <row r="75" spans="1:10" ht="20.100000000000001" customHeight="1" thickBot="1" x14ac:dyDescent="0.3">
      <c r="A75" s="51" t="s">
        <v>27</v>
      </c>
      <c r="B75" s="52"/>
      <c r="C75" s="52"/>
      <c r="D75" s="52"/>
      <c r="E75" s="52"/>
      <c r="F75" s="52"/>
      <c r="G75" s="52"/>
      <c r="H75" s="52"/>
      <c r="I75" s="52"/>
      <c r="J75" s="53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4" t="s">
        <v>32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2" ht="16.5" thickBot="1" x14ac:dyDescent="0.3">
      <c r="A85" s="61" t="s">
        <v>23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2" ht="27" thickTop="1" thickBot="1" x14ac:dyDescent="0.3">
      <c r="A86" s="47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813.52</v>
      </c>
      <c r="C88" s="32">
        <f t="shared" si="26"/>
        <v>0</v>
      </c>
      <c r="D88" s="32">
        <f t="shared" si="26"/>
        <v>17412.84</v>
      </c>
      <c r="E88" s="32">
        <f t="shared" si="26"/>
        <v>18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18244.36</v>
      </c>
      <c r="J88" s="32">
        <f t="shared" si="26"/>
        <v>2213.4199999999996</v>
      </c>
      <c r="L88" s="24"/>
    </row>
    <row r="89" spans="1:12" ht="15.75" thickBot="1" x14ac:dyDescent="0.3">
      <c r="A89" s="15" t="s">
        <v>11</v>
      </c>
      <c r="B89" s="25">
        <f>(B88/B87)*100</f>
        <v>0.10501942559878709</v>
      </c>
      <c r="C89" s="25">
        <f t="shared" ref="C89:J89" si="27">(C88/C87)*100</f>
        <v>0</v>
      </c>
      <c r="D89" s="25">
        <f t="shared" si="27"/>
        <v>15.190111934000003</v>
      </c>
      <c r="E89" s="25">
        <f t="shared" si="27"/>
        <v>8.2842979600560619E-3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1.4586565806120242</v>
      </c>
      <c r="J89" s="25">
        <f t="shared" si="27"/>
        <v>0.60112373327978463</v>
      </c>
    </row>
    <row r="90" spans="1:12" ht="15.75" thickBot="1" x14ac:dyDescent="0.3">
      <c r="A90" s="27" t="s">
        <v>22</v>
      </c>
      <c r="B90" s="32">
        <f>B79+B73+B67+B61+B55+B49+B43+B37+B31+B25+B19+B13+B7</f>
        <v>4232.57</v>
      </c>
      <c r="C90" s="32">
        <f t="shared" ref="C90:J90" si="28">C79+C73+C67+C61+C55+C49+C43+C37+C31+C25+C19+C13+C7</f>
        <v>0</v>
      </c>
      <c r="D90" s="32">
        <f t="shared" si="28"/>
        <v>105801.51000000001</v>
      </c>
      <c r="E90" s="32">
        <f t="shared" si="28"/>
        <v>72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110106.07999999999</v>
      </c>
      <c r="J90" s="32">
        <f t="shared" si="28"/>
        <v>6123.21</v>
      </c>
    </row>
    <row r="91" spans="1:12" ht="15.75" thickBot="1" x14ac:dyDescent="0.3">
      <c r="A91" s="15" t="s">
        <v>10</v>
      </c>
      <c r="B91" s="25">
        <f>B90/B88</f>
        <v>5.2027854262956037</v>
      </c>
      <c r="C91" s="25" t="e">
        <f t="shared" ref="C91:J91" si="29">C90/C88</f>
        <v>#DIV/0!</v>
      </c>
      <c r="D91" s="25">
        <f t="shared" si="29"/>
        <v>6.0760628363896991</v>
      </c>
      <c r="E91" s="25">
        <f t="shared" si="29"/>
        <v>4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6.0350749491897764</v>
      </c>
      <c r="J91" s="25">
        <f t="shared" si="29"/>
        <v>2.7664022191902129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pane xSplit="10" ySplit="2" topLeftCell="K15" activePane="bottomRight" state="frozen"/>
      <selection pane="topRight" activeCell="K1" sqref="K1"/>
      <selection pane="bottomLeft" activeCell="A3" sqref="A3"/>
      <selection pane="bottomRight" activeCell="D17" sqref="D17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.75" thickBot="1" x14ac:dyDescent="0.3">
      <c r="A2" s="45" t="s">
        <v>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5" t="s">
        <v>24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998</v>
      </c>
      <c r="C5" s="34">
        <v>0</v>
      </c>
      <c r="D5" s="34">
        <v>18167.11</v>
      </c>
      <c r="E5" s="34">
        <v>76</v>
      </c>
      <c r="F5" s="34">
        <v>0</v>
      </c>
      <c r="G5" s="34">
        <v>0</v>
      </c>
      <c r="H5" s="34">
        <v>0</v>
      </c>
      <c r="I5" s="33">
        <f>B5+C5+D5+E5+F5+G5+H5</f>
        <v>19241.11</v>
      </c>
      <c r="J5" s="37">
        <v>4955.3099999999995</v>
      </c>
    </row>
    <row r="6" spans="1:10" ht="20.100000000000001" customHeight="1" thickBot="1" x14ac:dyDescent="0.3">
      <c r="A6" s="5" t="s">
        <v>11</v>
      </c>
      <c r="B6" s="38">
        <f>(B5/B4)*100</f>
        <v>0.60227959810449705</v>
      </c>
      <c r="C6" s="38">
        <f t="shared" ref="C6:J6" si="0">(C5/C4)*100</f>
        <v>0</v>
      </c>
      <c r="D6" s="38">
        <f t="shared" si="0"/>
        <v>75.546112290941636</v>
      </c>
      <c r="E6" s="38">
        <f t="shared" si="0"/>
        <v>0.19202567888657446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7.5815223740711453</v>
      </c>
      <c r="J6" s="38">
        <f t="shared" si="0"/>
        <v>5.7170793839785263</v>
      </c>
    </row>
    <row r="7" spans="1:10" ht="20.100000000000001" customHeight="1" thickBot="1" x14ac:dyDescent="0.3">
      <c r="A7" s="6" t="s">
        <v>22</v>
      </c>
      <c r="B7" s="39">
        <v>5053.7</v>
      </c>
      <c r="C7" s="35">
        <v>0</v>
      </c>
      <c r="D7" s="35">
        <v>115849.97000000002</v>
      </c>
      <c r="E7" s="35">
        <v>381</v>
      </c>
      <c r="F7" s="35">
        <v>0</v>
      </c>
      <c r="G7" s="35">
        <v>0</v>
      </c>
      <c r="H7" s="40">
        <v>0</v>
      </c>
      <c r="I7" s="36">
        <f>B7+C7+D7+E7+F7+G7+H7</f>
        <v>121284.67000000001</v>
      </c>
      <c r="J7" s="41">
        <v>15528.17</v>
      </c>
    </row>
    <row r="8" spans="1:10" ht="20.100000000000001" customHeight="1" thickBot="1" x14ac:dyDescent="0.3">
      <c r="A8" s="7" t="s">
        <v>10</v>
      </c>
      <c r="B8" s="42">
        <f t="shared" ref="B8:J8" si="1">B7/B5</f>
        <v>5.0638276553106207</v>
      </c>
      <c r="C8" s="42" t="e">
        <f t="shared" si="1"/>
        <v>#DIV/0!</v>
      </c>
      <c r="D8" s="42">
        <f t="shared" si="1"/>
        <v>6.3769069488762939</v>
      </c>
      <c r="E8" s="42">
        <f t="shared" si="1"/>
        <v>5.0131578947368425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6.3034133685634561</v>
      </c>
      <c r="J8" s="42">
        <f t="shared" si="1"/>
        <v>3.1336424966349234</v>
      </c>
    </row>
    <row r="9" spans="1:10" ht="20.100000000000001" customHeight="1" thickBot="1" x14ac:dyDescent="0.3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11934.24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11934.24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75.007259229277253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9.2108788062126106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72804.100000000006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72804.100000000006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6.100438737615467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6.100438737615467</v>
      </c>
      <c r="J14" s="42" t="e">
        <f t="shared" si="3"/>
        <v>#DIV/0!</v>
      </c>
    </row>
    <row r="15" spans="1:10" ht="20.100000000000001" customHeight="1" thickBot="1" x14ac:dyDescent="0.3">
      <c r="A15" s="51" t="s">
        <v>25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3</v>
      </c>
      <c r="C17" s="34">
        <v>0</v>
      </c>
      <c r="D17" s="34">
        <v>4383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4386</v>
      </c>
      <c r="J17" s="37">
        <v>20</v>
      </c>
    </row>
    <row r="18" spans="1:12" ht="20.100000000000001" customHeight="1" thickBot="1" x14ac:dyDescent="0.3">
      <c r="A18" s="5" t="s">
        <v>11</v>
      </c>
      <c r="B18" s="38">
        <f>(B17/B16)*100</f>
        <v>5.6007891885352596E-3</v>
      </c>
      <c r="C18" s="38">
        <f t="shared" ref="C18:J18" si="4">(C17/C16)*100</f>
        <v>0</v>
      </c>
      <c r="D18" s="38">
        <f t="shared" si="4"/>
        <v>64.912369042294486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5.5441404465017623</v>
      </c>
      <c r="J18" s="38">
        <f t="shared" si="4"/>
        <v>8.3975642025274147E-2</v>
      </c>
    </row>
    <row r="19" spans="1:12" ht="20.100000000000001" customHeight="1" thickBot="1" x14ac:dyDescent="0.3">
      <c r="A19" s="6" t="s">
        <v>22</v>
      </c>
      <c r="B19" s="39">
        <v>27</v>
      </c>
      <c r="C19" s="35">
        <v>0</v>
      </c>
      <c r="D19" s="35">
        <v>30602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30629</v>
      </c>
      <c r="J19" s="41">
        <v>76</v>
      </c>
    </row>
    <row r="20" spans="1:12" ht="20.100000000000001" customHeight="1" thickBot="1" x14ac:dyDescent="0.3">
      <c r="A20" s="26" t="s">
        <v>10</v>
      </c>
      <c r="B20" s="42">
        <f>B19/B17</f>
        <v>9</v>
      </c>
      <c r="C20" s="42" t="e">
        <f t="shared" ref="C20:J20" si="5">C19/C17</f>
        <v>#DIV/0!</v>
      </c>
      <c r="D20" s="42">
        <f t="shared" si="5"/>
        <v>6.9819758156513805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6.9833561331509344</v>
      </c>
      <c r="J20" s="42">
        <f t="shared" si="5"/>
        <v>3.8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112.34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112.34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8.9706939231813472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0.60373213296294692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606.63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606.63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>
        <f t="shared" si="7"/>
        <v>5.399946590706783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5.399946590706783</v>
      </c>
      <c r="J26" s="42" t="e">
        <f t="shared" si="7"/>
        <v>#DIV/0!</v>
      </c>
    </row>
    <row r="27" spans="1:12" ht="20.100000000000001" customHeight="1" thickBot="1" x14ac:dyDescent="0.3">
      <c r="A27" s="51" t="s">
        <v>26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1658</v>
      </c>
      <c r="C29" s="34">
        <v>0</v>
      </c>
      <c r="D29" s="34">
        <v>4538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6196</v>
      </c>
      <c r="J29" s="37">
        <v>1420</v>
      </c>
    </row>
    <row r="30" spans="1:12" ht="20.100000000000001" customHeight="1" thickBot="1" x14ac:dyDescent="0.3">
      <c r="A30" s="5" t="s">
        <v>11</v>
      </c>
      <c r="B30" s="38">
        <f>(B29/B28)*100</f>
        <v>2.7011994433378614</v>
      </c>
      <c r="C30" s="38">
        <f t="shared" ref="C30:J30" si="8">(C29/C28)*100</f>
        <v>0</v>
      </c>
      <c r="D30" s="38">
        <f t="shared" si="8"/>
        <v>72.823440867462296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7.0554746372425896</v>
      </c>
      <c r="J30" s="38">
        <f t="shared" si="8"/>
        <v>5.5665536368803785</v>
      </c>
    </row>
    <row r="31" spans="1:12" ht="20.100000000000001" customHeight="1" thickBot="1" x14ac:dyDescent="0.3">
      <c r="A31" s="6" t="s">
        <v>22</v>
      </c>
      <c r="B31" s="39">
        <v>6977</v>
      </c>
      <c r="C31" s="35">
        <v>0</v>
      </c>
      <c r="D31" s="35">
        <v>20334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27311</v>
      </c>
      <c r="J31" s="41">
        <v>3228</v>
      </c>
    </row>
    <row r="32" spans="1:12" ht="20.100000000000001" customHeight="1" thickBot="1" x14ac:dyDescent="0.3">
      <c r="A32" s="7" t="s">
        <v>10</v>
      </c>
      <c r="B32" s="42">
        <f>B31/B29</f>
        <v>4.2080820265379977</v>
      </c>
      <c r="C32" s="42" t="e">
        <f>C31/C29</f>
        <v>#DIV/0!</v>
      </c>
      <c r="D32" s="42">
        <f t="shared" ref="D32:J32" si="9">D31/D29</f>
        <v>4.4808285588364916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4.4078437701743063</v>
      </c>
      <c r="J32" s="42">
        <f t="shared" si="9"/>
        <v>2.2732394366197184</v>
      </c>
    </row>
    <row r="33" spans="1:10" ht="20.100000000000001" customHeight="1" thickBot="1" x14ac:dyDescent="0.3">
      <c r="A33" s="51" t="s">
        <v>13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1077.4000000000001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1077.4000000000001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53.563349822267526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5.6931731593359274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7370.92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7370.92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6.841395953220716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6.841395953220716</v>
      </c>
      <c r="J38" s="22" t="e">
        <f t="shared" si="11"/>
        <v>#DIV/0!</v>
      </c>
    </row>
    <row r="39" spans="1:10" ht="20.100000000000001" customHeight="1" thickBot="1" x14ac:dyDescent="0.3">
      <c r="A39" s="51" t="s">
        <v>14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9457.85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9457.85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56.172511381082899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9.4047171102141327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57764.91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57764.91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6.1076153671288926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6.1076153671288926</v>
      </c>
      <c r="J44" s="22" t="e">
        <f t="shared" si="13"/>
        <v>#DIV/0!</v>
      </c>
    </row>
    <row r="45" spans="1:10" ht="18.75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116.83</v>
      </c>
      <c r="C47" s="34">
        <v>0</v>
      </c>
      <c r="D47" s="34">
        <v>3365.7999999999997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3482.6299999999997</v>
      </c>
      <c r="J47" s="37">
        <v>294.62</v>
      </c>
    </row>
    <row r="48" spans="1:10" ht="18.75" customHeight="1" thickBot="1" x14ac:dyDescent="0.3">
      <c r="A48" s="5" t="s">
        <v>11</v>
      </c>
      <c r="B48" s="38">
        <f>(B47/B46)*100</f>
        <v>0.23174384915762508</v>
      </c>
      <c r="C48" s="38">
        <f t="shared" ref="C48:J48" si="14">(C47/C46)*100</f>
        <v>0</v>
      </c>
      <c r="D48" s="38">
        <f t="shared" si="14"/>
        <v>55.802309484137837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4.2708661888543924</v>
      </c>
      <c r="J48" s="38">
        <f t="shared" si="14"/>
        <v>1.147497118793722</v>
      </c>
    </row>
    <row r="49" spans="1:10" ht="18.75" customHeight="1" thickBot="1" x14ac:dyDescent="0.3">
      <c r="A49" s="6" t="s">
        <v>22</v>
      </c>
      <c r="B49" s="39">
        <v>467.7</v>
      </c>
      <c r="C49" s="35">
        <v>0</v>
      </c>
      <c r="D49" s="35">
        <v>19902.43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20370.13</v>
      </c>
      <c r="J49" s="41">
        <v>775.67000000000007</v>
      </c>
    </row>
    <row r="50" spans="1:10" ht="18.75" customHeight="1" thickBot="1" x14ac:dyDescent="0.3">
      <c r="A50" s="7" t="s">
        <v>10</v>
      </c>
      <c r="B50" s="42">
        <f t="shared" ref="B50:J50" si="15">B49/B47</f>
        <v>4.0032525892322175</v>
      </c>
      <c r="C50" s="42" t="e">
        <f t="shared" si="15"/>
        <v>#DIV/0!</v>
      </c>
      <c r="D50" s="42">
        <f t="shared" si="15"/>
        <v>5.9131350644720433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5.8490652179530995</v>
      </c>
      <c r="J50" s="42">
        <f t="shared" si="15"/>
        <v>2.6327812096938432</v>
      </c>
    </row>
    <row r="51" spans="1:10" ht="18.75" customHeight="1" thickBot="1" x14ac:dyDescent="0.3">
      <c r="A51" s="51" t="s">
        <v>15</v>
      </c>
      <c r="B51" s="52"/>
      <c r="C51" s="52"/>
      <c r="D51" s="52"/>
      <c r="E51" s="52"/>
      <c r="F51" s="52"/>
      <c r="G51" s="52"/>
      <c r="H51" s="52"/>
      <c r="I51" s="52"/>
      <c r="J51" s="53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3770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3770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27.794324944411354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2.9009573159142521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23889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23889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6.3366047745358092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6.3366047745358092</v>
      </c>
      <c r="J56" s="42" t="e">
        <f t="shared" si="17"/>
        <v>#DIV/0!</v>
      </c>
    </row>
    <row r="57" spans="1:10" ht="20.100000000000001" customHeight="1" thickBot="1" x14ac:dyDescent="0.3">
      <c r="A57" s="51" t="s">
        <v>16</v>
      </c>
      <c r="B57" s="52"/>
      <c r="C57" s="52"/>
      <c r="D57" s="52"/>
      <c r="E57" s="52"/>
      <c r="F57" s="52"/>
      <c r="G57" s="52"/>
      <c r="H57" s="52"/>
      <c r="I57" s="52"/>
      <c r="J57" s="53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5402.71</v>
      </c>
      <c r="C59" s="34">
        <v>0</v>
      </c>
      <c r="D59" s="34">
        <v>7333.920000000001</v>
      </c>
      <c r="E59" s="34">
        <v>0</v>
      </c>
      <c r="F59" s="34">
        <v>80</v>
      </c>
      <c r="G59" s="34">
        <v>0</v>
      </c>
      <c r="H59" s="34">
        <v>0</v>
      </c>
      <c r="I59" s="34">
        <f>B59+C59+D59+E59+F59+G59+H59</f>
        <v>12816.630000000001</v>
      </c>
      <c r="J59" s="37">
        <v>8151.92</v>
      </c>
    </row>
    <row r="60" spans="1:10" ht="20.100000000000001" customHeight="1" thickBot="1" x14ac:dyDescent="0.3">
      <c r="A60" s="18" t="s">
        <v>11</v>
      </c>
      <c r="B60" s="38">
        <f>(B59/B58)*100</f>
        <v>5.1470346563691241</v>
      </c>
      <c r="C60" s="38">
        <f t="shared" ref="C60:J60" si="18">(C59/C58)*100</f>
        <v>0</v>
      </c>
      <c r="D60" s="38">
        <f t="shared" si="18"/>
        <v>66.852684573852798</v>
      </c>
      <c r="E60" s="38">
        <f t="shared" si="18"/>
        <v>0</v>
      </c>
      <c r="F60" s="38">
        <f t="shared" si="18"/>
        <v>2.5766223058193014</v>
      </c>
      <c r="G60" s="38">
        <f t="shared" si="18"/>
        <v>0</v>
      </c>
      <c r="H60" s="38">
        <f t="shared" si="18"/>
        <v>0</v>
      </c>
      <c r="I60" s="38">
        <f t="shared" si="18"/>
        <v>8.3646246242679272</v>
      </c>
      <c r="J60" s="38">
        <f t="shared" si="18"/>
        <v>23.91782655474</v>
      </c>
    </row>
    <row r="61" spans="1:10" ht="20.100000000000001" customHeight="1" thickBot="1" x14ac:dyDescent="0.3">
      <c r="A61" s="19" t="s">
        <v>22</v>
      </c>
      <c r="B61" s="39">
        <v>28350</v>
      </c>
      <c r="C61" s="35">
        <v>0</v>
      </c>
      <c r="D61" s="35">
        <v>45750.879999999997</v>
      </c>
      <c r="E61" s="35">
        <v>0</v>
      </c>
      <c r="F61" s="35">
        <v>320</v>
      </c>
      <c r="G61" s="35">
        <v>0</v>
      </c>
      <c r="H61" s="40">
        <v>0</v>
      </c>
      <c r="I61" s="46">
        <f>B61+C61+D61+E61+F61+G61+H61</f>
        <v>74420.88</v>
      </c>
      <c r="J61" s="41">
        <v>21412.17</v>
      </c>
    </row>
    <row r="62" spans="1:10" ht="20.100000000000001" customHeight="1" thickBot="1" x14ac:dyDescent="0.3">
      <c r="A62" s="20" t="s">
        <v>10</v>
      </c>
      <c r="B62" s="42">
        <f>B61/B59</f>
        <v>5.247366599354768</v>
      </c>
      <c r="C62" s="42" t="e">
        <f t="shared" ref="C62:J62" si="19">C61/C59</f>
        <v>#DIV/0!</v>
      </c>
      <c r="D62" s="42">
        <f t="shared" si="19"/>
        <v>6.2382573030521185</v>
      </c>
      <c r="E62" s="42" t="e">
        <f t="shared" si="19"/>
        <v>#DIV/0!</v>
      </c>
      <c r="F62" s="42">
        <f t="shared" si="19"/>
        <v>4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5.8065872230063595</v>
      </c>
      <c r="J62" s="42">
        <f t="shared" si="19"/>
        <v>2.6266413311219932</v>
      </c>
    </row>
    <row r="63" spans="1:10" ht="20.100000000000001" customHeight="1" thickBot="1" x14ac:dyDescent="0.3">
      <c r="A63" s="51" t="s">
        <v>17</v>
      </c>
      <c r="B63" s="52"/>
      <c r="C63" s="52"/>
      <c r="D63" s="52"/>
      <c r="E63" s="52"/>
      <c r="F63" s="52"/>
      <c r="G63" s="52"/>
      <c r="H63" s="52"/>
      <c r="I63" s="52"/>
      <c r="J63" s="53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1744.44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1744.44</v>
      </c>
      <c r="J65" s="37">
        <v>981.49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55.892012085521401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1.9477374317207741</v>
      </c>
      <c r="J66" s="38">
        <f t="shared" si="20"/>
        <v>4.2511748781808336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11736.51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11736.51</v>
      </c>
      <c r="J67" s="41">
        <v>3594.7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6.7279528100708532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6.7279528100708532</v>
      </c>
      <c r="J68" s="42">
        <f t="shared" si="21"/>
        <v>3.6624927406290433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296.81</v>
      </c>
      <c r="C71" s="34">
        <v>0</v>
      </c>
      <c r="D71" s="34">
        <v>2889.4799999999996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3186.2899999999995</v>
      </c>
      <c r="J71" s="37">
        <v>3488.71</v>
      </c>
    </row>
    <row r="72" spans="1:10" ht="20.100000000000001" customHeight="1" thickBot="1" x14ac:dyDescent="0.3">
      <c r="A72" s="5" t="s">
        <v>11</v>
      </c>
      <c r="B72" s="21">
        <f>(B71/B70)*100</f>
        <v>0.91131580910787713</v>
      </c>
      <c r="C72" s="21">
        <f t="shared" ref="C72:J72" si="22">(C71/C70)*100</f>
        <v>0</v>
      </c>
      <c r="D72" s="21">
        <f t="shared" si="22"/>
        <v>83.552517436413467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6.7004786431693191</v>
      </c>
      <c r="J72" s="21">
        <f t="shared" si="22"/>
        <v>26.723171198774416</v>
      </c>
    </row>
    <row r="73" spans="1:10" ht="20.100000000000001" customHeight="1" thickBot="1" x14ac:dyDescent="0.3">
      <c r="A73" s="6" t="s">
        <v>22</v>
      </c>
      <c r="B73" s="39">
        <v>2144.14</v>
      </c>
      <c r="C73" s="35">
        <v>0</v>
      </c>
      <c r="D73" s="35">
        <v>18734.66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20878.8</v>
      </c>
      <c r="J73" s="41">
        <v>9298.9</v>
      </c>
    </row>
    <row r="74" spans="1:10" ht="20.100000000000001" customHeight="1" thickBot="1" x14ac:dyDescent="0.3">
      <c r="A74" s="7" t="s">
        <v>10</v>
      </c>
      <c r="B74" s="22">
        <f>B73/B71</f>
        <v>7.2239479801893465</v>
      </c>
      <c r="C74" s="22" t="e">
        <f>C73/C71</f>
        <v>#DIV/0!</v>
      </c>
      <c r="D74" s="22">
        <f t="shared" ref="D74:J74" si="23">D73/D71</f>
        <v>6.4837479408059595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6.5526992207237891</v>
      </c>
      <c r="J74" s="22">
        <f t="shared" si="23"/>
        <v>2.6654264756887214</v>
      </c>
    </row>
    <row r="75" spans="1:10" ht="20.100000000000001" customHeight="1" thickBot="1" x14ac:dyDescent="0.3">
      <c r="A75" s="51" t="s">
        <v>27</v>
      </c>
      <c r="B75" s="52"/>
      <c r="C75" s="52"/>
      <c r="D75" s="52"/>
      <c r="E75" s="52"/>
      <c r="F75" s="52"/>
      <c r="G75" s="52"/>
      <c r="H75" s="52"/>
      <c r="I75" s="52"/>
      <c r="J75" s="53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1544.46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1544.46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34.750384750384754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2.5510689495237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9633.7799999999988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9633.7799999999988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6.2376364554601595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6.2376364554601595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4" t="s">
        <v>32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2" ht="16.5" thickBot="1" x14ac:dyDescent="0.3">
      <c r="A85" s="61" t="s">
        <v>23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2" ht="27" thickTop="1" thickBot="1" x14ac:dyDescent="0.3">
      <c r="A86" s="47" t="s">
        <v>37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8475.35</v>
      </c>
      <c r="C88" s="32">
        <f t="shared" si="26"/>
        <v>0</v>
      </c>
      <c r="D88" s="32">
        <f t="shared" si="26"/>
        <v>70318.039999999994</v>
      </c>
      <c r="E88" s="32">
        <f t="shared" si="26"/>
        <v>76</v>
      </c>
      <c r="F88" s="32">
        <f t="shared" si="26"/>
        <v>80</v>
      </c>
      <c r="G88" s="32">
        <f t="shared" si="26"/>
        <v>0</v>
      </c>
      <c r="H88" s="32">
        <f t="shared" si="26"/>
        <v>0</v>
      </c>
      <c r="I88" s="32">
        <f t="shared" si="26"/>
        <v>78949.39</v>
      </c>
      <c r="J88" s="32">
        <f t="shared" si="26"/>
        <v>19312.05</v>
      </c>
      <c r="L88" s="24"/>
    </row>
    <row r="89" spans="1:12" ht="15.75" thickBot="1" x14ac:dyDescent="0.3">
      <c r="A89" s="15" t="s">
        <v>11</v>
      </c>
      <c r="B89" s="25">
        <f>(B88/B87)*100</f>
        <v>1.0941051095838825</v>
      </c>
      <c r="C89" s="25">
        <f t="shared" ref="C89:J89" si="27">(C88/C87)*100</f>
        <v>0</v>
      </c>
      <c r="D89" s="25">
        <f t="shared" si="27"/>
        <v>61.342026836489026</v>
      </c>
      <c r="E89" s="25">
        <f t="shared" si="27"/>
        <v>3.4978146942458925E-2</v>
      </c>
      <c r="F89" s="25">
        <f t="shared" si="27"/>
        <v>0.2545155026983415</v>
      </c>
      <c r="G89" s="25">
        <f t="shared" si="27"/>
        <v>0</v>
      </c>
      <c r="H89" s="25">
        <f t="shared" si="27"/>
        <v>0</v>
      </c>
      <c r="I89" s="25">
        <f t="shared" si="27"/>
        <v>6.3120902711196845</v>
      </c>
      <c r="J89" s="25">
        <f t="shared" si="27"/>
        <v>5.2447938454002712</v>
      </c>
    </row>
    <row r="90" spans="1:12" ht="15.75" thickBot="1" x14ac:dyDescent="0.3">
      <c r="A90" s="27" t="s">
        <v>22</v>
      </c>
      <c r="B90" s="32">
        <f>B79+B73+B67+B61+B55+B49+B43+B37+B31+B25+B19+B13+B7</f>
        <v>43019.539999999994</v>
      </c>
      <c r="C90" s="32">
        <f t="shared" ref="C90:J90" si="28">C79+C73+C67+C61+C55+C49+C43+C37+C31+C25+C19+C13+C7</f>
        <v>0</v>
      </c>
      <c r="D90" s="32">
        <f t="shared" si="28"/>
        <v>434979.79000000004</v>
      </c>
      <c r="E90" s="32">
        <f t="shared" si="28"/>
        <v>381</v>
      </c>
      <c r="F90" s="32">
        <f t="shared" si="28"/>
        <v>320</v>
      </c>
      <c r="G90" s="32">
        <f t="shared" si="28"/>
        <v>0</v>
      </c>
      <c r="H90" s="32">
        <f t="shared" si="28"/>
        <v>0</v>
      </c>
      <c r="I90" s="32">
        <f t="shared" si="28"/>
        <v>478700.33000000007</v>
      </c>
      <c r="J90" s="32">
        <f t="shared" si="28"/>
        <v>53913.609999999993</v>
      </c>
    </row>
    <row r="91" spans="1:12" ht="15.75" thickBot="1" x14ac:dyDescent="0.3">
      <c r="A91" s="15" t="s">
        <v>10</v>
      </c>
      <c r="B91" s="25">
        <f>B90/B88</f>
        <v>5.0758422955984113</v>
      </c>
      <c r="C91" s="25" t="e">
        <f t="shared" ref="C91:J91" si="29">C90/C88</f>
        <v>#DIV/0!</v>
      </c>
      <c r="D91" s="25">
        <f t="shared" si="29"/>
        <v>6.1858918422640912</v>
      </c>
      <c r="E91" s="25">
        <f t="shared" si="29"/>
        <v>5.0131578947368425</v>
      </c>
      <c r="F91" s="25">
        <f t="shared" si="29"/>
        <v>4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6.0633822503251773</v>
      </c>
      <c r="J91" s="25">
        <f t="shared" si="29"/>
        <v>2.7917082857594089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9" sqref="I29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1" sqref="J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7" sqref="L37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2" sqref="M3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7.7. 2020</vt:lpstr>
      <vt:lpstr>k 13.7.2020</vt:lpstr>
      <vt:lpstr>k 20.7.2020</vt:lpstr>
      <vt:lpstr>k 27.7.2020</vt:lpstr>
      <vt:lpstr>k 3.8.2020</vt:lpstr>
      <vt:lpstr>k 10.8.2020</vt:lpstr>
      <vt:lpstr>k 17.8.2020</vt:lpstr>
      <vt:lpstr>k 24.8.2020</vt:lpstr>
      <vt:lpstr>k 31.8.2020</vt:lpstr>
      <vt:lpstr>k 7.9.2020</vt:lpstr>
      <vt:lpstr>k 14.9.2020</vt:lpstr>
      <vt:lpstr>k 21.9.2020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Zlatohlávek Antonín Ing. Ph.D.</cp:lastModifiedBy>
  <cp:lastPrinted>2020-07-03T09:06:55Z</cp:lastPrinted>
  <dcterms:created xsi:type="dcterms:W3CDTF">2015-07-04T08:45:01Z</dcterms:created>
  <dcterms:modified xsi:type="dcterms:W3CDTF">2020-07-20T09:51:57Z</dcterms:modified>
</cp:coreProperties>
</file>