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7" i="1" l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H7" i="1" l="1"/>
  <c r="G8" i="1" l="1"/>
  <c r="G7" i="1"/>
  <c r="F8" i="1"/>
  <c r="F7" i="1"/>
  <c r="G30" i="1" l="1"/>
  <c r="F30" i="1"/>
  <c r="G18" i="1"/>
  <c r="F18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<sst xmlns="http://schemas.openxmlformats.org/spreadsheetml/2006/main" count="177" uniqueCount="92">
  <si>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</si>
  <si>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</si>
  <si>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</si>
  <si>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</si>
  <si>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</si>
  <si>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</si>
  <si>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</si>
  <si>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</si>
  <si>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</si>
  <si>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</si>
  <si>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</si>
  <si>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</si>
  <si>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</si>
  <si>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</si>
  <si>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</si>
  <si>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</si>
  <si>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</si>
  <si>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</si>
  <si>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</si>
  <si>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</si>
  <si>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</si>
  <si>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</si>
  <si>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</si>
  <si>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</si>
  <si>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</si>
  <si>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</si>
  <si>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</si>
  <si>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</si>
  <si>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</si>
  <si>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</si>
  <si>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</si>
  <si>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</si>
  <si>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</si>
  <si>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</si>
  <si>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</si>
  <si>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</si>
  <si>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</si>
  <si>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</si>
  <si>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</si>
  <si>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</si>
  <si>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</si>
  <si>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</si>
  <si>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</si>
  <si>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</si>
  <si>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</si>
  <si>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</si>
  <si>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</si>
  <si>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</si>
  <si>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</si>
  <si>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</si>
  <si>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</si>
  <si>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</si>
  <si>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</si>
  <si>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</si>
  <si>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</si>
  <si>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</si>
  <si>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</si>
  <si>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</si>
  <si>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</si>
  <si>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</si>
  <si>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</si>
  <si>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</si>
  <si>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</si>
  <si>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</si>
  <si>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</si>
  <si>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</si>
  <si>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</si>
  <si>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</si>
  <si>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</si>
  <si>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</si>
  <si>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</si>
  <si>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</si>
  <si>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</si>
  <si>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</si>
  <si>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</si>
  <si>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</si>
  <si>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</si>
  <si>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</si>
  <si>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</si>
  <si>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</si>
  <si>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</si>
  <si>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</si>
  <si>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</si>
  <si>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</si>
  <si>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</si>
  <si>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</si>
  <si>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2.Q 2018</t>
  </si>
  <si>
    <t>3.Q.2018 /3.Q.2017</t>
  </si>
  <si>
    <t>3.Q 2018 - 3.Q.2017</t>
  </si>
  <si>
    <t>3.Q.2018 /2.Q.2018</t>
  </si>
  <si>
    <t>3.Q.2018 - 2.Q.2018</t>
  </si>
  <si>
    <t>Souhrn údajů mlékárenského průmyslu ČR  -  LISTOPAD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</si>
</sst>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9" xfId="1" applyNumberFormat="1" applyFont="1" applyBorder="1" applyAlignment="1">
      <alignment horizontal="right"/>
    </xf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Fill="1" applyBorder="1" applyAlignment="1">
      <alignment horizontal="center" wrapText="1"/>
    </xf>
    <xf numFmtId="0" fontId="17" fillId="0" borderId="22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17" fillId="0" borderId="23" xfId="0" applyFont="1" applyBorder="1" applyAlignment="1">
      <alignment horizontal="center"/>
    </xf>
    <xf numFmtId="0" fontId="17" fillId="0" borderId="23" xfId="0" applyFont="1" applyFill="1" applyBorder="1" applyAlignment="1">
      <alignment horizontal="center" wrapText="1"/>
    </xf>
    <xf numFmtId="0" fontId="17" fillId="0" borderId="23" xfId="0" quotePrefix="1" applyFont="1" applyBorder="1" applyAlignment="1">
      <alignment horizontal="center"/>
    </xf>
    <xf numFmtId="0" fontId="17" fillId="0" borderId="23" xfId="0" applyFont="1" applyBorder="1"/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22" fillId="0" borderId="24" xfId="0" applyFont="1" applyBorder="1" applyAlignment="1">
      <alignment horizontal="right" wrapText="1"/>
    </xf>
    <xf numFmtId="166" fontId="22" fillId="0" borderId="24" xfId="0" applyNumberFormat="1" applyFont="1" applyBorder="1" applyAlignment="1">
      <alignment horizontal="right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167" fontId="17" fillId="0" borderId="23" xfId="0" applyNumberFormat="1" applyFont="1" applyBorder="1" applyAlignment="1">
      <alignment horizontal="right" wrapText="1"/>
    </xf>
    <xf numFmtId="167" fontId="17" fillId="0" borderId="24" xfId="0" applyNumberFormat="1" applyFont="1" applyBorder="1" applyAlignment="1">
      <alignment horizontal="right" wrapText="1"/>
    </xf>
    <xf numFmtId="167" fontId="17" fillId="0" borderId="26" xfId="0" applyNumberFormat="1" applyFont="1" applyBorder="1" applyAlignment="1">
      <alignment horizontal="right" wrapText="1"/>
    </xf>
    <xf numFmtId="166" fontId="17" fillId="0" borderId="26" xfId="0" applyNumberFormat="1" applyFont="1" applyBorder="1" applyAlignment="1">
      <alignment horizontal="right"/>
    </xf>
    <xf numFmtId="0" fontId="17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3" xfId="0" applyNumberFormat="1" applyFont="1" applyBorder="1"/>
    <xf numFmtId="2" fontId="18" fillId="0" borderId="8" xfId="0" applyNumberFormat="1" applyFont="1" applyBorder="1"/>
    <xf numFmtId="2" fontId="18" fillId="0" borderId="29" xfId="1" applyNumberFormat="1" applyFont="1" applyBorder="1" applyAlignment="1">
      <alignment horizontal="right"/>
    </xf>
    <xf numFmtId="166" fontId="0" fillId="0" borderId="0" xfId="0" applyNumberFormat="1"/>
    <xf numFmtId="164" fontId="20" fillId="0" borderId="30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2" fontId="18" fillId="0" borderId="9" xfId="0" applyNumberFormat="1" applyFont="1" applyBorder="1"/>
    <xf numFmtId="0" fontId="8" fillId="0" borderId="31" xfId="0" applyFont="1" applyBorder="1" applyAlignment="1">
      <alignment horizontal="right" wrapText="1"/>
    </xf>
    <xf numFmtId="0" fontId="9" fillId="0" borderId="32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0" fontId="24" fillId="0" borderId="0" xfId="0" applyFont="1" applyFill="1" applyBorder="1" applyAlignment="1">
      <alignment wrapText="1"/>
    </xf>
    <xf numFmtId="166" fontId="24" fillId="0" borderId="0" xfId="0" applyNumberFormat="1" applyFont="1"/>
    <xf numFmtId="0" fontId="8" fillId="0" borderId="0" xfId="0" applyFont="1"/>
    <xf numFmtId="0" fontId="2" fillId="0" borderId="0" xfId="1" applyFont="1" applyAlignment="1">
      <alignment horizontal="center"/>
    </xf>
    <xf numFmtId="0" fontId="17" fillId="0" borderId="27" xfId="0" applyFont="1" applyBorder="1" applyAlignment="1">
      <alignment horizontal="left" wrapText="1"/>
    </xf>
    <xf numFmtId="164" fontId="11" fillId="0" borderId="33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7"/>
  <sheetViews>
    <sheetView showGridLines="0" tabSelected="1" zoomScaleNormal="100" workbookViewId="0">
      <selection activeCell="L37" sqref="L3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8.75" customHeight="1" x14ac:dyDescent="0.25">
      <c r="A1" s="128" t="s">
        <v>91</v>
      </c>
      <c r="B1" s="128"/>
      <c r="C1" s="128"/>
      <c r="D1" s="128"/>
      <c r="E1" s="128"/>
      <c r="F1" s="128"/>
      <c r="G1" s="128"/>
      <c r="H1" s="128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196374</v>
      </c>
      <c r="D5" s="63">
        <v>204207</v>
      </c>
      <c r="E5" s="64">
        <v>198188</v>
      </c>
      <c r="F5" s="106">
        <f t="shared" ref="F5:F12" si="0">C5-E5</f>
        <v>-1814</v>
      </c>
      <c r="G5" s="107">
        <f t="shared" ref="G5:G12" si="1">C5/E5*100</f>
        <v>99.084707449492399</v>
      </c>
      <c r="H5" s="108">
        <f>C5/D5*100</f>
        <v>96.164186340331142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2318024</v>
      </c>
      <c r="D6" s="65">
        <v>2121650</v>
      </c>
      <c r="E6" s="66">
        <v>2269217</v>
      </c>
      <c r="F6" s="66">
        <f t="shared" si="0"/>
        <v>48807</v>
      </c>
      <c r="G6" s="109">
        <f t="shared" si="1"/>
        <v>102.15082999995153</v>
      </c>
      <c r="H6" s="110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20766</v>
      </c>
      <c r="D7" s="65">
        <v>17956</v>
      </c>
      <c r="E7" s="66">
        <v>12140</v>
      </c>
      <c r="F7" s="66">
        <f t="shared" si="0"/>
        <v>8626</v>
      </c>
      <c r="G7" s="109">
        <f t="shared" si="1"/>
        <v>171.05436573311368</v>
      </c>
      <c r="H7" s="116">
        <f>C7/D7*100</f>
        <v>115.64936511472487</v>
      </c>
    </row>
    <row r="8" spans="1:12" ht="21" customHeight="1" thickBot="1" x14ac:dyDescent="0.25">
      <c r="A8" s="18" t="s">
        <v>9</v>
      </c>
      <c r="B8" s="19" t="s">
        <v>8</v>
      </c>
      <c r="C8" s="114">
        <v>244505</v>
      </c>
      <c r="D8" s="114">
        <v>223739</v>
      </c>
      <c r="E8" s="114">
        <v>203290</v>
      </c>
      <c r="F8" s="115">
        <f t="shared" si="0"/>
        <v>41215</v>
      </c>
      <c r="G8" s="68">
        <f t="shared" si="1"/>
        <v>120.27399281814158</v>
      </c>
      <c r="H8" s="110" t="s">
        <v>10</v>
      </c>
    </row>
    <row r="9" spans="1:12" ht="18.75" customHeight="1" x14ac:dyDescent="0.2">
      <c r="A9" s="20" t="s">
        <v>61</v>
      </c>
      <c r="B9" s="14" t="s">
        <v>8</v>
      </c>
      <c r="C9" s="130">
        <v>145</v>
      </c>
      <c r="D9" s="120" t="s">
        <v>68</v>
      </c>
      <c r="E9" s="120" t="s">
        <v>68</v>
      </c>
      <c r="F9" s="119"/>
      <c r="G9" s="119"/>
      <c r="H9" s="113"/>
    </row>
    <row r="10" spans="1:12" ht="16.5" customHeight="1" thickBot="1" x14ac:dyDescent="0.25">
      <c r="A10" s="117" t="s">
        <v>9</v>
      </c>
      <c r="B10" s="118" t="s">
        <v>8</v>
      </c>
      <c r="C10" s="114">
        <v>2084</v>
      </c>
      <c r="D10" s="121" t="s">
        <v>68</v>
      </c>
      <c r="E10" s="121" t="s">
        <v>68</v>
      </c>
      <c r="F10" s="112"/>
      <c r="G10" s="112"/>
      <c r="H10" s="76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8.9334891584425637</v>
      </c>
      <c r="D11" s="70">
        <v>8.7033500320752957</v>
      </c>
      <c r="E11" s="70">
        <v>9.2650614567985947</v>
      </c>
      <c r="F11" s="107">
        <f t="shared" si="0"/>
        <v>-0.33157229835603097</v>
      </c>
      <c r="G11" s="107">
        <f t="shared" si="1"/>
        <v>96.421261748752599</v>
      </c>
      <c r="H11" s="108">
        <f t="shared" ref="H11" si="2">C11/D11*100</f>
        <v>102.64425911308994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8.517608963496496</v>
      </c>
      <c r="D12" s="71">
        <v>8.4756180331345892</v>
      </c>
      <c r="E12" s="68">
        <v>8.4727507329620746</v>
      </c>
      <c r="F12" s="68">
        <f t="shared" si="0"/>
        <v>4.4858230534421395E-2</v>
      </c>
      <c r="G12" s="68">
        <f t="shared" si="1"/>
        <v>100.52944116908699</v>
      </c>
      <c r="H12" s="69" t="s">
        <v>10</v>
      </c>
      <c r="J12" s="99"/>
      <c r="K12" s="99"/>
      <c r="L12" s="100"/>
    </row>
    <row r="13" spans="1:12" ht="1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59">
        <v>13.335477620000635</v>
      </c>
      <c r="D18" s="60">
        <v>12.879592344544561</v>
      </c>
      <c r="E18" s="60">
        <v>12.88933512545961</v>
      </c>
      <c r="F18" s="60">
        <f t="shared" ref="F18:F27" si="3">C18-E18</f>
        <v>0.44614249454102506</v>
      </c>
      <c r="G18" s="60">
        <f t="shared" ref="G18:G27" si="4">C18/E18*100</f>
        <v>103.46133055117626</v>
      </c>
      <c r="H18" s="61">
        <f t="shared" ref="H18:H30" si="5">C18/D18*100</f>
        <v>103.53959398139783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10.288568883199499</v>
      </c>
      <c r="D19" s="60">
        <v>9.6408064734959904</v>
      </c>
      <c r="E19" s="60">
        <v>10.646138967309758</v>
      </c>
      <c r="F19" s="60">
        <f t="shared" si="3"/>
        <v>-0.35757008411025915</v>
      </c>
      <c r="G19" s="60">
        <f t="shared" si="4"/>
        <v>96.64131677025614</v>
      </c>
      <c r="H19" s="61">
        <f t="shared" si="5"/>
        <v>106.71896496920982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15.108777167054345</v>
      </c>
      <c r="D20" s="60">
        <v>15.356194642510236</v>
      </c>
      <c r="E20" s="60">
        <v>14.850706119704101</v>
      </c>
      <c r="F20" s="60">
        <f t="shared" si="3"/>
        <v>0.25807104735024389</v>
      </c>
      <c r="G20" s="60">
        <f t="shared" si="4"/>
        <v>101.73776953950919</v>
      </c>
      <c r="H20" s="61">
        <f t="shared" si="5"/>
        <v>98.388809980494969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11.540751697197255</v>
      </c>
      <c r="D21" s="60">
        <v>11.570724185608332</v>
      </c>
      <c r="E21" s="60">
        <v>11.60392137139962</v>
      </c>
      <c r="F21" s="60">
        <f t="shared" si="3"/>
        <v>-6.31696742023653E-2</v>
      </c>
      <c r="G21" s="60">
        <f t="shared" si="4"/>
        <v>99.455617871058138</v>
      </c>
      <c r="H21" s="61">
        <f t="shared" si="5"/>
        <v>99.740962726876177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24.202386267039305</v>
      </c>
      <c r="D22" s="60">
        <v>23.818138888803713</v>
      </c>
      <c r="E22" s="60">
        <v>23.638034911447239</v>
      </c>
      <c r="F22" s="60">
        <f t="shared" si="3"/>
        <v>0.56435135559206628</v>
      </c>
      <c r="G22" s="60">
        <f t="shared" si="4"/>
        <v>102.38747153774092</v>
      </c>
      <c r="H22" s="61">
        <f t="shared" si="5"/>
        <v>101.61325525906734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35.113020033231962</v>
      </c>
      <c r="D23" s="60">
        <v>34.966141172180549</v>
      </c>
      <c r="E23" s="60">
        <v>34.123225163757546</v>
      </c>
      <c r="F23" s="60">
        <f t="shared" si="3"/>
        <v>0.98979486947441586</v>
      </c>
      <c r="G23" s="60">
        <f t="shared" si="4"/>
        <v>102.90064864831616</v>
      </c>
      <c r="H23" s="61">
        <f t="shared" si="5"/>
        <v>100.42006025294054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150.45530912689586</v>
      </c>
      <c r="D24" s="60">
        <v>157.90605822979691</v>
      </c>
      <c r="E24" s="60">
        <v>159.08257605689451</v>
      </c>
      <c r="F24" s="60">
        <f t="shared" si="3"/>
        <v>-8.6272669299986546</v>
      </c>
      <c r="G24" s="60">
        <f t="shared" si="4"/>
        <v>94.576862442236802</v>
      </c>
      <c r="H24" s="61">
        <f t="shared" si="5"/>
        <v>95.281530559101057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41.053767914673024</v>
      </c>
      <c r="D25" s="60">
        <v>40.066505598420491</v>
      </c>
      <c r="E25" s="60">
        <v>39.980315689771039</v>
      </c>
      <c r="F25" s="60">
        <f t="shared" si="3"/>
        <v>1.0734522249019847</v>
      </c>
      <c r="G25" s="60">
        <f t="shared" si="4"/>
        <v>102.68495184788304</v>
      </c>
      <c r="H25" s="61">
        <f t="shared" si="5"/>
        <v>102.46405894775974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86.530794672387586</v>
      </c>
      <c r="D26" s="60">
        <v>84.349914768324822</v>
      </c>
      <c r="E26" s="60">
        <v>86.740716783570178</v>
      </c>
      <c r="F26" s="60">
        <f t="shared" si="3"/>
        <v>-0.20992211118259263</v>
      </c>
      <c r="G26" s="60">
        <f t="shared" si="4"/>
        <v>99.757988959548982</v>
      </c>
      <c r="H26" s="61">
        <f t="shared" si="5"/>
        <v>102.58551524332036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98.378562894691925</v>
      </c>
      <c r="D27" s="60">
        <v>96.953348143446519</v>
      </c>
      <c r="E27" s="60">
        <v>100.21067160655261</v>
      </c>
      <c r="F27" s="60">
        <f t="shared" si="3"/>
        <v>-1.832108711860684</v>
      </c>
      <c r="G27" s="60">
        <f t="shared" si="4"/>
        <v>98.171742906729619</v>
      </c>
      <c r="H27" s="61">
        <f t="shared" si="5"/>
        <v>101.47000055030256</v>
      </c>
      <c r="I27" s="34"/>
      <c r="J27" s="34"/>
    </row>
    <row r="28" spans="1:10" ht="30.95" customHeight="1" x14ac:dyDescent="0.2">
      <c r="A28" s="57" t="s">
        <v>26</v>
      </c>
      <c r="B28" s="58" t="s">
        <v>20</v>
      </c>
      <c r="C28" s="62" t="s">
        <v>68</v>
      </c>
      <c r="D28" s="62" t="s">
        <v>68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30.95" customHeight="1" x14ac:dyDescent="0.2">
      <c r="A29" s="57" t="s">
        <v>27</v>
      </c>
      <c r="B29" s="58" t="s">
        <v>20</v>
      </c>
      <c r="C29" s="59">
        <v>91.926748602706496</v>
      </c>
      <c r="D29" s="60">
        <v>89.450009725734304</v>
      </c>
      <c r="E29" s="60">
        <v>86.663024105946477</v>
      </c>
      <c r="F29" s="60">
        <f>C29-E29</f>
        <v>5.2637244967600196</v>
      </c>
      <c r="G29" s="60">
        <f>C29/E29*100</f>
        <v>106.07378354386188</v>
      </c>
      <c r="H29" s="61">
        <f t="shared" si="5"/>
        <v>102.76885255190716</v>
      </c>
      <c r="I29" s="34"/>
      <c r="J29" s="34"/>
    </row>
    <row r="30" spans="1:10" ht="30.95" customHeight="1" x14ac:dyDescent="0.2">
      <c r="A30" s="57" t="s">
        <v>28</v>
      </c>
      <c r="B30" s="58" t="s">
        <v>20</v>
      </c>
      <c r="C30" s="59">
        <v>43.76060032944909</v>
      </c>
      <c r="D30" s="59">
        <v>41.257765682555394</v>
      </c>
      <c r="E30" s="59">
        <v>46.49365047882052</v>
      </c>
      <c r="F30" s="60">
        <f>C30-E30</f>
        <v>-2.7330501493714294</v>
      </c>
      <c r="G30" s="60">
        <f>C30/E30*100</f>
        <v>94.121670117909048</v>
      </c>
      <c r="H30" s="61">
        <f t="shared" si="5"/>
        <v>106.06633588971093</v>
      </c>
      <c r="I30" s="34"/>
      <c r="J30" s="34"/>
    </row>
    <row r="31" spans="1:10" ht="30.95" customHeight="1" x14ac:dyDescent="0.2">
      <c r="A31" s="57" t="s">
        <v>29</v>
      </c>
      <c r="B31" s="58" t="s">
        <v>20</v>
      </c>
      <c r="C31" s="59">
        <v>76.857777831752557</v>
      </c>
      <c r="D31" s="59">
        <v>74.793153956796559</v>
      </c>
      <c r="E31" s="59">
        <v>79.616434202547012</v>
      </c>
      <c r="F31" s="60" t="s">
        <v>10</v>
      </c>
      <c r="G31" s="60" t="s">
        <v>10</v>
      </c>
      <c r="H31" s="61" t="s">
        <v>10</v>
      </c>
      <c r="I31" s="34"/>
      <c r="J31" s="34"/>
    </row>
    <row r="32" spans="1:10" ht="30.9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11731.4</v>
      </c>
      <c r="D38" s="72">
        <v>12043.5</v>
      </c>
      <c r="E38" s="72">
        <v>11098.8</v>
      </c>
      <c r="F38" s="75">
        <f>C38-E38</f>
        <v>632.60000000000036</v>
      </c>
      <c r="G38" s="75">
        <f>C38/E38*100</f>
        <v>105.69971528453527</v>
      </c>
      <c r="H38" s="76">
        <f>C38/D38*100</f>
        <v>97.408560634367078</v>
      </c>
    </row>
    <row r="39" spans="1:10" x14ac:dyDescent="0.2">
      <c r="A39" s="47" t="s">
        <v>34</v>
      </c>
      <c r="B39" s="48" t="s">
        <v>33</v>
      </c>
      <c r="C39" s="73">
        <v>37841.800000000003</v>
      </c>
      <c r="D39" s="73">
        <v>42488.7</v>
      </c>
      <c r="E39" s="73">
        <v>42882.1</v>
      </c>
      <c r="F39" s="77">
        <f t="shared" ref="F39:F45" si="6">C39-E39</f>
        <v>-5040.2999999999956</v>
      </c>
      <c r="G39" s="77">
        <f t="shared" ref="G39:G45" si="7">C39/E39*100</f>
        <v>88.246144661758635</v>
      </c>
      <c r="H39" s="67">
        <f t="shared" ref="H39:H45" si="8">C39/D39*100</f>
        <v>89.063209747532895</v>
      </c>
    </row>
    <row r="40" spans="1:10" x14ac:dyDescent="0.2">
      <c r="A40" s="47" t="s">
        <v>35</v>
      </c>
      <c r="B40" s="48" t="s">
        <v>33</v>
      </c>
      <c r="C40" s="73">
        <v>4897.8</v>
      </c>
      <c r="D40" s="73">
        <v>5040.5</v>
      </c>
      <c r="E40" s="73">
        <v>5178.2</v>
      </c>
      <c r="F40" s="77">
        <f t="shared" si="6"/>
        <v>-280.39999999999964</v>
      </c>
      <c r="G40" s="77">
        <f t="shared" si="7"/>
        <v>94.584990923486927</v>
      </c>
      <c r="H40" s="67">
        <f t="shared" si="8"/>
        <v>97.168931653605796</v>
      </c>
    </row>
    <row r="41" spans="1:10" x14ac:dyDescent="0.2">
      <c r="A41" s="47" t="s">
        <v>36</v>
      </c>
      <c r="B41" s="48" t="s">
        <v>37</v>
      </c>
      <c r="C41" s="73">
        <v>10242.6</v>
      </c>
      <c r="D41" s="73">
        <v>11200.2</v>
      </c>
      <c r="E41" s="73">
        <v>10889.5</v>
      </c>
      <c r="F41" s="77">
        <f t="shared" si="6"/>
        <v>-646.89999999999964</v>
      </c>
      <c r="G41" s="77">
        <f t="shared" si="7"/>
        <v>94.05941503282979</v>
      </c>
      <c r="H41" s="67">
        <f t="shared" si="8"/>
        <v>91.450152675845075</v>
      </c>
    </row>
    <row r="42" spans="1:10" x14ac:dyDescent="0.2">
      <c r="A42" s="47" t="s">
        <v>38</v>
      </c>
      <c r="B42" s="48" t="s">
        <v>37</v>
      </c>
      <c r="C42" s="73">
        <v>1637.8</v>
      </c>
      <c r="D42" s="73">
        <v>1740.5</v>
      </c>
      <c r="E42" s="73">
        <v>1639.9</v>
      </c>
      <c r="F42" s="77">
        <f t="shared" si="6"/>
        <v>-2.1000000000001364</v>
      </c>
      <c r="G42" s="77">
        <f t="shared" si="7"/>
        <v>99.871943411183608</v>
      </c>
      <c r="H42" s="67">
        <f t="shared" si="8"/>
        <v>94.099396725079004</v>
      </c>
    </row>
    <row r="43" spans="1:10" x14ac:dyDescent="0.2">
      <c r="A43" s="47" t="s">
        <v>39</v>
      </c>
      <c r="B43" s="48" t="s">
        <v>37</v>
      </c>
      <c r="C43" s="73">
        <v>3059.9</v>
      </c>
      <c r="D43" s="73">
        <v>3141.3</v>
      </c>
      <c r="E43" s="73">
        <v>3244.4</v>
      </c>
      <c r="F43" s="77">
        <f t="shared" si="6"/>
        <v>-184.5</v>
      </c>
      <c r="G43" s="77">
        <f t="shared" si="7"/>
        <v>94.31327826408581</v>
      </c>
      <c r="H43" s="67">
        <f t="shared" si="8"/>
        <v>97.408716136631327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7722.1</v>
      </c>
      <c r="D44" s="73">
        <v>8183.1</v>
      </c>
      <c r="E44" s="73">
        <v>8092.2</v>
      </c>
      <c r="F44" s="77">
        <f t="shared" si="6"/>
        <v>-370.09999999999945</v>
      </c>
      <c r="G44" s="77">
        <f t="shared" si="7"/>
        <v>95.426460047947415</v>
      </c>
      <c r="H44" s="67">
        <f t="shared" si="8"/>
        <v>94.366438146912529</v>
      </c>
    </row>
    <row r="45" spans="1:10" ht="13.5" thickBot="1" x14ac:dyDescent="0.25">
      <c r="A45" s="50" t="s">
        <v>41</v>
      </c>
      <c r="B45" s="51" t="s">
        <v>37</v>
      </c>
      <c r="C45" s="74">
        <v>1407.5</v>
      </c>
      <c r="D45" s="74">
        <v>1353.5</v>
      </c>
      <c r="E45" s="74">
        <v>1331.4</v>
      </c>
      <c r="F45" s="78">
        <f t="shared" si="6"/>
        <v>76.099999999999909</v>
      </c>
      <c r="G45" s="78">
        <f t="shared" si="7"/>
        <v>105.71578789244404</v>
      </c>
      <c r="H45" s="69">
        <f t="shared" si="8"/>
        <v>103.98965644625046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0.75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1"/>
      <c r="L87" s="111"/>
      <c r="M87" s="111"/>
      <c r="N87" s="111"/>
      <c r="O87" s="111"/>
      <c r="P87" s="111"/>
      <c r="Q87" s="111"/>
      <c r="R87" s="111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1"/>
      <c r="L88" s="111"/>
      <c r="M88" s="111"/>
      <c r="N88" s="111"/>
      <c r="O88" s="111"/>
      <c r="P88" s="111"/>
      <c r="Q88" s="111"/>
      <c r="R88" s="111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1"/>
      <c r="L89" s="111"/>
      <c r="M89" s="111"/>
      <c r="N89" s="111"/>
      <c r="O89" s="111"/>
      <c r="P89" s="111"/>
      <c r="Q89" s="111"/>
      <c r="R89" s="111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86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1"/>
      <c r="L92" s="111"/>
      <c r="M92" s="111"/>
      <c r="N92" s="111"/>
      <c r="O92" s="111"/>
      <c r="P92" s="111"/>
      <c r="Q92" s="111"/>
      <c r="R92" s="111"/>
    </row>
    <row r="93" spans="1:18" x14ac:dyDescent="0.2">
      <c r="A93" s="86" t="s">
        <v>79</v>
      </c>
      <c r="B93" s="87">
        <v>32410.6</v>
      </c>
      <c r="C93" s="87">
        <v>118922.70000000001</v>
      </c>
      <c r="D93" s="87">
        <v>14077.1</v>
      </c>
      <c r="E93" s="87">
        <v>30816.699999999997</v>
      </c>
      <c r="F93" s="87">
        <v>5172.3999999999996</v>
      </c>
      <c r="G93" s="87">
        <v>9545.5</v>
      </c>
      <c r="H93" s="87">
        <v>24062.7</v>
      </c>
      <c r="I93" s="87">
        <v>3415</v>
      </c>
      <c r="K93" s="111"/>
      <c r="L93" s="111"/>
      <c r="M93" s="111"/>
      <c r="N93" s="111"/>
      <c r="O93" s="111"/>
      <c r="P93" s="111"/>
      <c r="Q93" s="111"/>
      <c r="R93" s="111"/>
    </row>
    <row r="94" spans="1:18" s="124" customFormat="1" ht="12.75" customHeight="1" x14ac:dyDescent="0.2">
      <c r="A94" s="122" t="s">
        <v>87</v>
      </c>
      <c r="B94" s="123">
        <f>B92/B87*100</f>
        <v>102.82778028062343</v>
      </c>
      <c r="C94" s="123">
        <f t="shared" ref="C94:I94" si="9">C92/C87*100</f>
        <v>95.920993388852722</v>
      </c>
      <c r="D94" s="123">
        <f t="shared" si="9"/>
        <v>93.851547578556293</v>
      </c>
      <c r="E94" s="123">
        <f t="shared" si="9"/>
        <v>91.686153692154136</v>
      </c>
      <c r="F94" s="123">
        <f t="shared" si="9"/>
        <v>82.533246837495952</v>
      </c>
      <c r="G94" s="123">
        <f t="shared" si="9"/>
        <v>94.583872833962388</v>
      </c>
      <c r="H94" s="123">
        <f t="shared" si="9"/>
        <v>105.89079145425664</v>
      </c>
      <c r="I94" s="123">
        <f t="shared" si="9"/>
        <v>108.06860633163362</v>
      </c>
    </row>
    <row r="95" spans="1:18" s="127" customFormat="1" ht="10.5" customHeight="1" x14ac:dyDescent="0.2">
      <c r="A95" s="125" t="s">
        <v>88</v>
      </c>
      <c r="B95" s="126">
        <f>B92-B87</f>
        <v>866.20000000000437</v>
      </c>
      <c r="C95" s="126">
        <f t="shared" ref="C95:I95" si="10">C92-C87</f>
        <v>-5037.0999999999913</v>
      </c>
      <c r="D95" s="126">
        <f t="shared" si="10"/>
        <v>-940</v>
      </c>
      <c r="E95" s="126">
        <f t="shared" si="10"/>
        <v>-2989.9999999999927</v>
      </c>
      <c r="F95" s="126">
        <f t="shared" si="10"/>
        <v>-969.29999999999927</v>
      </c>
      <c r="G95" s="126">
        <f t="shared" si="10"/>
        <v>-589.79999999999745</v>
      </c>
      <c r="H95" s="126">
        <f t="shared" si="10"/>
        <v>1416.6999999999971</v>
      </c>
      <c r="I95" s="126">
        <f t="shared" si="10"/>
        <v>295.89999999999964</v>
      </c>
    </row>
    <row r="96" spans="1:18" s="124" customFormat="1" ht="11.25" customHeight="1" x14ac:dyDescent="0.2">
      <c r="A96" s="122" t="s">
        <v>89</v>
      </c>
      <c r="B96" s="123">
        <f>B92/B91*100</f>
        <v>99.657031487293708</v>
      </c>
      <c r="C96" s="123">
        <f t="shared" ref="C96:I96" si="11">C92/C91*100</f>
        <v>94.934656499806863</v>
      </c>
      <c r="D96" s="123">
        <f t="shared" si="11"/>
        <v>105.08953748123196</v>
      </c>
      <c r="E96" s="123">
        <f t="shared" si="11"/>
        <v>93.482550392651618</v>
      </c>
      <c r="F96" s="123">
        <f t="shared" si="11"/>
        <v>88.759907753725713</v>
      </c>
      <c r="G96" s="123">
        <f t="shared" si="11"/>
        <v>106.54150504266875</v>
      </c>
      <c r="H96" s="123">
        <f t="shared" si="11"/>
        <v>105.17531904348903</v>
      </c>
      <c r="I96" s="123">
        <f t="shared" si="11"/>
        <v>108.49462071231075</v>
      </c>
    </row>
    <row r="97" spans="1:9" s="124" customFormat="1" ht="12" customHeight="1" x14ac:dyDescent="0.2">
      <c r="A97" s="125" t="s">
        <v>90</v>
      </c>
      <c r="B97" s="126">
        <f>B92-B91</f>
        <v>-108.40000000000146</v>
      </c>
      <c r="C97" s="126">
        <f t="shared" ref="C97:I97" si="12">C92-C91</f>
        <v>-6320.0999999999913</v>
      </c>
      <c r="D97" s="126">
        <f t="shared" si="12"/>
        <v>694.90000000000327</v>
      </c>
      <c r="E97" s="126">
        <f t="shared" si="12"/>
        <v>-2298.8999999999942</v>
      </c>
      <c r="F97" s="126">
        <f t="shared" si="12"/>
        <v>-580</v>
      </c>
      <c r="G97" s="126">
        <f t="shared" si="12"/>
        <v>632.40000000000146</v>
      </c>
      <c r="H97" s="126">
        <f t="shared" si="12"/>
        <v>1253.0999999999985</v>
      </c>
      <c r="I97" s="126">
        <f t="shared" si="12"/>
        <v>310.29999999999973</v>
      </c>
    </row>
    <row r="107" spans="1:9" x14ac:dyDescent="0.2">
      <c r="H107" s="111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2018-11-21T12:51:42Z</cp:lastPrinted>
  <dcterms:created xsi:type="dcterms:W3CDTF">2014-02-21T11:34:55Z</dcterms:created>
  <dcterms:modified xsi:type="dcterms:W3CDTF">2018-12-19T12:21:01Z</dcterms:modified>
</cp:coreProperties>
</file>