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Statistici\Prac_data\ISERVIS\PRESUN\DASA\INTERNET\Mleko\2023\01_23\"/>
    </mc:Choice>
  </mc:AlternateContent>
  <xr:revisionPtr revIDLastSave="0" documentId="13_ncr:1_{E1A39161-D6EE-424F-A97C-F8C626CEA5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kupy mléka, hodnoty nákupu..." sheetId="1" r:id="rId1"/>
    <sheet name="denní_nakup" sheetId="2" r:id="rId2"/>
    <sheet name="Lis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" i="2" l="1"/>
  <c r="AG5" i="2" s="1"/>
  <c r="AD16" i="2"/>
  <c r="AC16" i="2"/>
  <c r="AD15" i="2"/>
  <c r="AC15" i="2"/>
  <c r="AC14" i="2"/>
  <c r="AD14" i="2" s="1"/>
  <c r="AC13" i="2"/>
  <c r="AC12" i="2"/>
  <c r="AC11" i="2"/>
  <c r="AC10" i="2"/>
  <c r="AC9" i="2" l="1"/>
  <c r="AC8" i="2" l="1"/>
  <c r="AC7" i="2" l="1"/>
  <c r="AC6" i="2" l="1"/>
  <c r="AC5" i="2" l="1"/>
  <c r="Z16" i="2" l="1"/>
  <c r="AA16" i="2" s="1"/>
  <c r="Z15" i="2" l="1"/>
  <c r="AA15" i="2" s="1"/>
  <c r="Z14" i="2" l="1"/>
  <c r="AA14" i="2" s="1"/>
  <c r="Z13" i="2" l="1"/>
  <c r="AA13" i="2" l="1"/>
  <c r="AD13" i="2"/>
  <c r="Z12" i="2"/>
  <c r="AD12" i="2" s="1"/>
  <c r="AA12" i="2" l="1"/>
  <c r="Z11" i="2"/>
  <c r="AD11" i="2" s="1"/>
  <c r="AA11" i="2"/>
  <c r="Z10" i="2" l="1"/>
  <c r="AA10" i="2" l="1"/>
  <c r="AD10" i="2"/>
  <c r="Z9" i="2"/>
  <c r="Z8" i="2"/>
  <c r="AD8" i="2" s="1"/>
  <c r="AA9" i="2" l="1"/>
  <c r="AD9" i="2"/>
  <c r="Z7" i="2"/>
  <c r="AD7" i="2" s="1"/>
  <c r="Z6" i="2" l="1"/>
  <c r="AD6" i="2" s="1"/>
  <c r="Z5" i="2" l="1"/>
  <c r="AD5" i="2" s="1"/>
  <c r="B3" i="3" l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<sst xmlns="http://schemas.openxmlformats.org/spreadsheetml/2006/main" count="103" uniqueCount="72">
  <si>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</si>
  <si>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</si>
  <si>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</si>
  <si>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</si>
  <si>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</si>
  <si>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</si>
  <si>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</si>
  <si>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</si>
  <si>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</si>
  <si>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</si>
  <si>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</si>
  <si>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</si>
  <si>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</si>
  <si>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</si>
  <si>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</si>
  <si>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</si>
  <si>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</si>
  <si>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</si>
  <si>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</si>
  <si>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</si>
  <si>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</si>
  <si>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</si>
  <si>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</si>
  <si>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</si>
  <si>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</si>
  <si>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</si>
  <si>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</si>
  <si>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</si>
  <si>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</si>
  <si>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</si>
  <si>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</si>
  <si>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</si>
  <si>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</si>
  <si>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</si>
  <si>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</si>
  <si>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</si>
  <si>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</si>
  <si>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</si>
  <si>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</si>
  <si>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</si>
  <si>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</si>
  <si>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</si>
  <si>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</si>
  <si>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</si>
  <si>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</si>
  <si>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</si>
  <si>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</si>
  <si>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</si>
  <si>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</si>
  <si>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</si>
  <si>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</si>
  <si>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</si>
  <si>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</si>
  <si>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</si>
  <si>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</si>
  <si>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</si>
  <si>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</si>
  <si>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</si>
  <si>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</si>
  <si>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13,12</t>
  </si>
  <si>
    <t>11,98</t>
  </si>
  <si>
    <t>16,00</t>
  </si>
  <si>
    <t>3,95</t>
  </si>
  <si>
    <t>3,48</t>
  </si>
  <si>
    <t>Nákup mléka, hodnota nákupu, obsah tuku, obsah bílkovin, cena - měsíční údaje (Leden/2023)</t>
  </si>
  <si>
    <t>Nákup mléka, hodnota nákupu,obsah tuku, obsah bílkovin, cena - údaje od počátku roku (Leden/2023)</t>
  </si>
  <si>
    <t>2023  -             nákup mléka celkem v tis.l)</t>
  </si>
  <si>
    <t>2023-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</si>
  <si>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2023 -2022  (v tis.l)</t>
    </r>
  </si>
  <si>
    <t xml:space="preserve">    pokud jsou vyúčtovány v měsíci lednu sledovaného roku.</t>
  </si>
  <si>
    <r>
      <t>13,22</t>
    </r>
    <r>
      <rPr>
        <vertAlign val="superscript"/>
        <sz val="9"/>
        <rFont val="Arial"/>
        <family val="2"/>
        <charset val="238"/>
      </rPr>
      <t>1)</t>
    </r>
  </si>
  <si>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  <charset val="238"/>
      </rPr>
      <t xml:space="preserve"> změna metodiky: do lednové hodnoty nákupu od začátku sledovaného roku jsou zahrnuty doplatky a srážky za minulá období předchozího roku,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</si>
</sst>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  <font>
      <u/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" fontId="5" fillId="0" borderId="0" xfId="0" applyNumberFormat="1" applyFont="1"/>
    <xf numFmtId="1" fontId="6" fillId="0" borderId="0" xfId="1" applyNumberFormat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16" fillId="0" borderId="0" xfId="0" applyFont="1"/>
  </cellXfs>
  <cellStyles count="5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_SUMACR" xfId="1" xr:uid="{00000000-0005-0000-0000-000003000000}"/>
    <cellStyle name="Poznámka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1"/>
          </a:solidFill>
        </a:ln>
      </c:spPr>
    </c:sideWall>
    <c:backWall>
      <c:thickness val="0"/>
      <c:spPr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</c:numRef>
          </c:val>
          <c:extLst>
            <c:ext xmlns:c16="http://schemas.microsoft.com/office/drawing/2014/chart" uri="{C3380CC4-5D6E-409C-BE32-E72D297353CC}">
              <c16:uniqueId val="{00000000-0342-4371-9F95-BA6BA68EE72F}"/>
            </c:ext>
          </c:extLst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2-4371-9F95-BA6BA68EE72F}"/>
            </c:ext>
          </c:extLst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2-4371-9F95-BA6BA68EE72F}"/>
            </c:ext>
          </c:extLst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42-4371-9F95-BA6BA68EE72F}"/>
            </c:ext>
          </c:extLst>
        </c:ser>
        <c:ser>
          <c:idx val="4"/>
          <c:order val="4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42-4371-9F95-BA6BA68EE72F}"/>
            </c:ext>
          </c:extLst>
        </c:ser>
        <c:ser>
          <c:idx val="5"/>
          <c:order val="5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  <c:pt idx="2">
                  <c:v>7588.0645161290322</c:v>
                </c:pt>
                <c:pt idx="3">
                  <c:v>7575.4666666666662</c:v>
                </c:pt>
                <c:pt idx="4">
                  <c:v>7537.9354838709678</c:v>
                </c:pt>
                <c:pt idx="5">
                  <c:v>7415.2333333333336</c:v>
                </c:pt>
                <c:pt idx="6">
                  <c:v>7312.7741935483873</c:v>
                </c:pt>
                <c:pt idx="7">
                  <c:v>7207.3870967741932</c:v>
                </c:pt>
                <c:pt idx="8">
                  <c:v>7112.1333333333332</c:v>
                </c:pt>
                <c:pt idx="9">
                  <c:v>6987.5806451612907</c:v>
                </c:pt>
                <c:pt idx="10">
                  <c:v>7038.1</c:v>
                </c:pt>
                <c:pt idx="11">
                  <c:v>7115.9032258064517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6-4939-8D68-F79AD3DEF7CD}"/>
            </c:ext>
          </c:extLst>
        </c:ser>
        <c:ser>
          <c:idx val="6"/>
          <c:order val="6"/>
          <c:tx>
            <c:strRef>
              <c:f>denní_nakup!$AF$4</c:f>
              <c:strCache>
                <c:ptCount val="1"/>
                <c:pt idx="0">
                  <c:v>2023-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denní_nakup!$AF$5:$AF$16</c:f>
              <c:numCache>
                <c:formatCode>0.0</c:formatCode>
                <c:ptCount val="12"/>
                <c:pt idx="0">
                  <c:v>7311.1290322580644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C-4B75-BFE4-9FF8789B2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1772022698816493"/>
          <c:w val="0.65209111429726541"/>
          <c:h val="0.1822797730118350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22</xdr:row>
      <xdr:rowOff>57151</xdr:rowOff>
    </xdr:from>
    <xdr:to>
      <xdr:col>3</xdr:col>
      <xdr:colOff>742951</xdr:colOff>
      <xdr:row>30</xdr:row>
      <xdr:rowOff>59203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4953001"/>
          <a:ext cx="2457450" cy="1221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19</xdr:row>
      <xdr:rowOff>28574</xdr:rowOff>
    </xdr:from>
    <xdr:to>
      <xdr:col>33</xdr:col>
      <xdr:colOff>466725</xdr:colOff>
      <xdr:row>46</xdr:row>
      <xdr:rowOff>57150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showGridLines="0" tabSelected="1" workbookViewId="0">
      <selection activeCell="F29" sqref="F29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2" s="1" customFormat="1" ht="22.5" customHeight="1" x14ac:dyDescent="0.25">
      <c r="A1" s="41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22" s="3" customFormat="1" ht="45" customHeight="1" x14ac:dyDescent="0.2">
      <c r="A2" s="36" t="s">
        <v>0</v>
      </c>
      <c r="B2" s="36"/>
      <c r="C2" s="37" t="s">
        <v>1</v>
      </c>
      <c r="D2" s="38"/>
      <c r="E2" s="38"/>
      <c r="F2" s="38"/>
      <c r="G2" s="38"/>
      <c r="H2" s="38"/>
      <c r="I2" s="39"/>
      <c r="J2" s="2" t="s">
        <v>2</v>
      </c>
      <c r="K2" s="40" t="s">
        <v>3</v>
      </c>
      <c r="L2" s="40"/>
    </row>
    <row r="3" spans="1:2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2" ht="15" customHeight="1" x14ac:dyDescent="0.2">
      <c r="A4" s="30">
        <v>2023</v>
      </c>
      <c r="B4" s="30" t="s">
        <v>40</v>
      </c>
      <c r="C4" s="32" t="s">
        <v>59</v>
      </c>
      <c r="D4" s="32" t="s">
        <v>60</v>
      </c>
      <c r="E4" s="32" t="s">
        <v>61</v>
      </c>
      <c r="F4" s="31">
        <v>226645</v>
      </c>
      <c r="G4" s="31">
        <v>2973194</v>
      </c>
      <c r="H4" s="32" t="s">
        <v>62</v>
      </c>
      <c r="I4" s="32" t="s">
        <v>63</v>
      </c>
      <c r="J4" s="30" t="s">
        <v>11</v>
      </c>
      <c r="K4" s="30" t="s">
        <v>11</v>
      </c>
      <c r="L4" s="30" t="s">
        <v>11</v>
      </c>
    </row>
    <row r="6" spans="1:22" x14ac:dyDescent="0.2">
      <c r="A6" s="5" t="s">
        <v>14</v>
      </c>
    </row>
    <row r="11" spans="1:22" s="1" customFormat="1" ht="15" x14ac:dyDescent="0.25">
      <c r="A11" s="43" t="s">
        <v>65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" customFormat="1" ht="45" customHeight="1" x14ac:dyDescent="0.2">
      <c r="A12" s="36" t="s">
        <v>0</v>
      </c>
      <c r="B12" s="36"/>
      <c r="C12" s="37" t="s">
        <v>1</v>
      </c>
      <c r="D12" s="38"/>
      <c r="E12" s="38"/>
      <c r="F12" s="38"/>
      <c r="G12" s="38"/>
      <c r="H12" s="38"/>
      <c r="I12" s="39"/>
      <c r="J12" s="7" t="s">
        <v>2</v>
      </c>
      <c r="K12" s="40" t="s">
        <v>3</v>
      </c>
      <c r="L12" s="40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">
      <c r="A14" s="30">
        <v>2023</v>
      </c>
      <c r="B14" s="30" t="s">
        <v>40</v>
      </c>
      <c r="C14" s="32" t="s">
        <v>70</v>
      </c>
      <c r="D14" s="32" t="s">
        <v>60</v>
      </c>
      <c r="E14" s="32" t="s">
        <v>61</v>
      </c>
      <c r="F14" s="31">
        <v>226645</v>
      </c>
      <c r="G14" s="31">
        <v>2995698</v>
      </c>
      <c r="H14" s="32" t="s">
        <v>62</v>
      </c>
      <c r="I14" s="32" t="s">
        <v>63</v>
      </c>
      <c r="J14" s="33" t="s">
        <v>11</v>
      </c>
      <c r="K14" s="33" t="s">
        <v>11</v>
      </c>
      <c r="L14" s="32" t="s">
        <v>11</v>
      </c>
    </row>
    <row r="16" spans="1:22" x14ac:dyDescent="0.2">
      <c r="A16" s="5" t="s">
        <v>14</v>
      </c>
    </row>
    <row r="17" spans="1:7" ht="13.5" x14ac:dyDescent="0.2">
      <c r="A17" s="5" t="s">
        <v>71</v>
      </c>
      <c r="B17" s="44"/>
      <c r="C17" s="44"/>
      <c r="D17" s="44"/>
      <c r="E17" s="44"/>
    </row>
    <row r="18" spans="1:7" x14ac:dyDescent="0.2">
      <c r="A18" s="5" t="s">
        <v>69</v>
      </c>
      <c r="B18" s="44"/>
      <c r="D18" s="44"/>
      <c r="E18" s="44"/>
    </row>
    <row r="21" spans="1:7" x14ac:dyDescent="0.2">
      <c r="G21" s="34"/>
    </row>
    <row r="24" spans="1:7" x14ac:dyDescent="0.2">
      <c r="F24" s="44"/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5"/>
  <sheetViews>
    <sheetView showGridLines="0" workbookViewId="0">
      <selection activeCell="AL38" sqref="AL38"/>
    </sheetView>
  </sheetViews>
  <sheetFormatPr defaultRowHeight="12.75" x14ac:dyDescent="0.2"/>
  <cols>
    <col min="1" max="1" width="8.7109375" style="10" customWidth="1"/>
    <col min="2" max="10" width="8.7109375" style="10" hidden="1" customWidth="1"/>
    <col min="11" max="11" width="8.140625" style="10" hidden="1" customWidth="1"/>
    <col min="12" max="12" width="8.28515625" style="10" hidden="1" customWidth="1"/>
    <col min="13" max="13" width="7.140625" style="10" hidden="1" customWidth="1"/>
    <col min="14" max="14" width="8.42578125" style="10" hidden="1" customWidth="1"/>
    <col min="15" max="15" width="7.140625" style="10" hidden="1" customWidth="1"/>
    <col min="16" max="16" width="7.85546875" style="10" hidden="1" customWidth="1"/>
    <col min="17" max="17" width="6.5703125" style="10" customWidth="1"/>
    <col min="18" max="18" width="7.7109375" style="10" customWidth="1"/>
    <col min="19" max="19" width="6.7109375" style="10" customWidth="1"/>
    <col min="20" max="21" width="8" style="10" customWidth="1"/>
    <col min="22" max="22" width="6" style="10" customWidth="1"/>
    <col min="23" max="23" width="8.42578125" style="10" customWidth="1"/>
    <col min="24" max="24" width="8.7109375" style="10" customWidth="1"/>
    <col min="25" max="25" width="7.28515625" style="10" customWidth="1"/>
    <col min="26" max="26" width="9.28515625" style="10" customWidth="1"/>
    <col min="27" max="27" width="7.7109375" style="10" customWidth="1"/>
    <col min="28" max="28" width="6.85546875" style="10" customWidth="1"/>
    <col min="29" max="29" width="8.140625" style="10" customWidth="1"/>
    <col min="30" max="30" width="9.140625" style="10" customWidth="1"/>
    <col min="31" max="31" width="6.85546875" style="10" customWidth="1"/>
    <col min="32" max="32" width="6.42578125" style="10" customWidth="1"/>
    <col min="33" max="33" width="6.5703125" style="10" customWidth="1"/>
    <col min="34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35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35" s="11" customFormat="1" ht="13.5" customHeight="1" x14ac:dyDescent="0.25">
      <c r="F2" s="12"/>
      <c r="H2" s="12"/>
      <c r="L2" s="12"/>
      <c r="N2" s="12"/>
      <c r="R2" s="12"/>
      <c r="S2" s="12"/>
      <c r="T2" s="12" t="s">
        <v>16</v>
      </c>
    </row>
    <row r="3" spans="1:35" ht="4.5" customHeight="1" thickBot="1" x14ac:dyDescent="0.25"/>
    <row r="4" spans="1:35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  <c r="Y4" s="17" t="s">
        <v>53</v>
      </c>
      <c r="Z4" s="18" t="s">
        <v>54</v>
      </c>
      <c r="AA4" s="18" t="s">
        <v>55</v>
      </c>
      <c r="AB4" s="17" t="s">
        <v>56</v>
      </c>
      <c r="AC4" s="18" t="s">
        <v>57</v>
      </c>
      <c r="AD4" s="18" t="s">
        <v>58</v>
      </c>
      <c r="AE4" s="17" t="s">
        <v>66</v>
      </c>
      <c r="AF4" s="18" t="s">
        <v>67</v>
      </c>
      <c r="AG4" s="18" t="s">
        <v>68</v>
      </c>
    </row>
    <row r="5" spans="1:35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  <c r="Y5" s="21">
        <v>220645</v>
      </c>
      <c r="Z5" s="22">
        <f t="shared" ref="Z5:Z16" si="0">Y5/B5</f>
        <v>7117.5806451612907</v>
      </c>
      <c r="AA5" s="22">
        <f t="shared" ref="AA5:AA16" si="1">Z5-W5</f>
        <v>84.483870967742405</v>
      </c>
      <c r="AB5" s="21">
        <v>225970</v>
      </c>
      <c r="AC5" s="22">
        <f t="shared" ref="AC5:AC16" si="2">AB5/B5</f>
        <v>7289.3548387096771</v>
      </c>
      <c r="AD5" s="22">
        <f t="shared" ref="AD5:AD12" si="3">AC5-Z5</f>
        <v>171.77419354838639</v>
      </c>
      <c r="AE5" s="21">
        <v>226645</v>
      </c>
      <c r="AF5" s="22">
        <f>AE5/B5</f>
        <v>7311.1290322580644</v>
      </c>
      <c r="AG5" s="22">
        <f t="shared" ref="AG5" si="4">AF5-AC5</f>
        <v>21.774193548387302</v>
      </c>
      <c r="AI5" s="35"/>
    </row>
    <row r="6" spans="1:35" x14ac:dyDescent="0.2">
      <c r="A6" s="19" t="s">
        <v>41</v>
      </c>
      <c r="B6" s="20">
        <v>28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7475.1785714285716</v>
      </c>
      <c r="X6" s="22">
        <f>W6-T6</f>
        <v>506.46428571428623</v>
      </c>
      <c r="Y6" s="21">
        <v>203203</v>
      </c>
      <c r="Z6" s="22">
        <f t="shared" si="0"/>
        <v>7257.25</v>
      </c>
      <c r="AA6" s="22">
        <f t="shared" si="1"/>
        <v>-217.92857142857156</v>
      </c>
      <c r="AB6" s="21">
        <v>209336</v>
      </c>
      <c r="AC6" s="22">
        <f t="shared" si="2"/>
        <v>7476.2857142857147</v>
      </c>
      <c r="AD6" s="22">
        <f t="shared" si="3"/>
        <v>219.03571428571468</v>
      </c>
      <c r="AE6" s="21"/>
      <c r="AF6" s="22"/>
      <c r="AG6" s="22"/>
    </row>
    <row r="7" spans="1:35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  <c r="Y7" s="21">
        <v>229914</v>
      </c>
      <c r="Z7" s="22">
        <f t="shared" si="0"/>
        <v>7416.5806451612907</v>
      </c>
      <c r="AA7" s="22">
        <f t="shared" si="1"/>
        <v>52.290322580645807</v>
      </c>
      <c r="AB7" s="21">
        <v>235230</v>
      </c>
      <c r="AC7" s="22">
        <f t="shared" si="2"/>
        <v>7588.0645161290322</v>
      </c>
      <c r="AD7" s="22">
        <f t="shared" si="3"/>
        <v>171.4838709677415</v>
      </c>
      <c r="AE7" s="21"/>
      <c r="AF7" s="22"/>
      <c r="AG7" s="22"/>
    </row>
    <row r="8" spans="1:35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1">
        <v>224071</v>
      </c>
      <c r="Z8" s="22">
        <f t="shared" si="0"/>
        <v>7469.0333333333338</v>
      </c>
      <c r="AA8" s="22">
        <f t="shared" si="1"/>
        <v>53.284333333333961</v>
      </c>
      <c r="AB8" s="21">
        <v>227264</v>
      </c>
      <c r="AC8" s="22">
        <f t="shared" si="2"/>
        <v>7575.4666666666662</v>
      </c>
      <c r="AD8" s="22">
        <f t="shared" si="3"/>
        <v>106.43333333333248</v>
      </c>
      <c r="AE8" s="21"/>
      <c r="AF8" s="22"/>
      <c r="AG8" s="22"/>
    </row>
    <row r="9" spans="1:35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5">T9-R9</f>
        <v>-88.0322580645161</v>
      </c>
      <c r="V9" s="28">
        <v>230623</v>
      </c>
      <c r="W9" s="22">
        <v>7439.4516129032254</v>
      </c>
      <c r="X9" s="22">
        <v>256.2580645161288</v>
      </c>
      <c r="Y9" s="28">
        <v>232669</v>
      </c>
      <c r="Z9" s="22">
        <f t="shared" si="0"/>
        <v>7505.4516129032254</v>
      </c>
      <c r="AA9" s="22">
        <f t="shared" si="1"/>
        <v>66</v>
      </c>
      <c r="AB9" s="28">
        <v>233676</v>
      </c>
      <c r="AC9" s="22">
        <f t="shared" si="2"/>
        <v>7537.9354838709678</v>
      </c>
      <c r="AD9" s="22">
        <f t="shared" si="3"/>
        <v>32.483870967742405</v>
      </c>
      <c r="AE9" s="28"/>
      <c r="AF9" s="22"/>
      <c r="AG9" s="22"/>
    </row>
    <row r="10" spans="1:35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5"/>
        <v>-127.46666666666715</v>
      </c>
      <c r="V10" s="21">
        <v>220547</v>
      </c>
      <c r="W10" s="22">
        <v>7351.5666666666666</v>
      </c>
      <c r="X10" s="22">
        <v>351.93333333333339</v>
      </c>
      <c r="Y10" s="21">
        <v>222165</v>
      </c>
      <c r="Z10" s="22">
        <f t="shared" si="0"/>
        <v>7405.5</v>
      </c>
      <c r="AA10" s="22">
        <f t="shared" si="1"/>
        <v>53.933333333333394</v>
      </c>
      <c r="AB10" s="28">
        <v>222457</v>
      </c>
      <c r="AC10" s="22">
        <f t="shared" si="2"/>
        <v>7415.2333333333336</v>
      </c>
      <c r="AD10" s="22">
        <f t="shared" si="3"/>
        <v>9.7333333333335759</v>
      </c>
      <c r="AE10" s="28"/>
      <c r="AF10" s="22"/>
      <c r="AG10" s="22"/>
    </row>
    <row r="11" spans="1:35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5"/>
        <v>-290.2580645161288</v>
      </c>
      <c r="V11" s="21">
        <v>226055</v>
      </c>
      <c r="W11" s="22">
        <v>7292.0967741935483</v>
      </c>
      <c r="X11" s="22">
        <v>480.2258064516127</v>
      </c>
      <c r="Y11" s="21">
        <v>226685</v>
      </c>
      <c r="Z11" s="22">
        <f t="shared" si="0"/>
        <v>7312.4193548387093</v>
      </c>
      <c r="AA11" s="22">
        <f t="shared" si="1"/>
        <v>20.322580645160997</v>
      </c>
      <c r="AB11" s="21">
        <v>226696</v>
      </c>
      <c r="AC11" s="22">
        <f t="shared" si="2"/>
        <v>7312.7741935483873</v>
      </c>
      <c r="AD11" s="22">
        <f t="shared" si="3"/>
        <v>0.35483870967800613</v>
      </c>
      <c r="AE11" s="21"/>
      <c r="AF11" s="22"/>
      <c r="AG11" s="22"/>
    </row>
    <row r="12" spans="1:35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5"/>
        <v>-94.419354838710206</v>
      </c>
      <c r="V12" s="28">
        <v>219143</v>
      </c>
      <c r="W12" s="22">
        <v>7069.1290322580644</v>
      </c>
      <c r="X12" s="22">
        <v>389</v>
      </c>
      <c r="Y12" s="28">
        <v>224498</v>
      </c>
      <c r="Z12" s="22">
        <f t="shared" si="0"/>
        <v>7241.8709677419356</v>
      </c>
      <c r="AA12" s="22">
        <f t="shared" si="1"/>
        <v>172.7419354838712</v>
      </c>
      <c r="AB12" s="28">
        <v>223429</v>
      </c>
      <c r="AC12" s="22">
        <f t="shared" si="2"/>
        <v>7207.3870967741932</v>
      </c>
      <c r="AD12" s="22">
        <f t="shared" si="3"/>
        <v>-34.483870967742405</v>
      </c>
      <c r="AE12" s="28"/>
      <c r="AF12" s="22"/>
      <c r="AG12" s="22"/>
    </row>
    <row r="13" spans="1:35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5"/>
        <v>-205.13333333333321</v>
      </c>
      <c r="V13" s="21">
        <v>208538</v>
      </c>
      <c r="W13" s="22">
        <v>6951.2666666666664</v>
      </c>
      <c r="X13" s="22">
        <v>417.59999999999945</v>
      </c>
      <c r="Y13" s="28">
        <v>213218</v>
      </c>
      <c r="Z13" s="22">
        <f t="shared" si="0"/>
        <v>7107.2666666666664</v>
      </c>
      <c r="AA13" s="22">
        <f t="shared" si="1"/>
        <v>156</v>
      </c>
      <c r="AB13" s="28">
        <v>213364</v>
      </c>
      <c r="AC13" s="22">
        <f t="shared" si="2"/>
        <v>7112.1333333333332</v>
      </c>
      <c r="AD13" s="22">
        <f>AC13-Z13</f>
        <v>4.8666666666667879</v>
      </c>
      <c r="AE13" s="28"/>
      <c r="AF13" s="22"/>
      <c r="AG13" s="22"/>
    </row>
    <row r="14" spans="1:35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5"/>
        <v>-120.3548387096771</v>
      </c>
      <c r="V14" s="21">
        <v>211928</v>
      </c>
      <c r="W14" s="22">
        <v>6836.3870967741932</v>
      </c>
      <c r="X14" s="22">
        <v>369.4193548387093</v>
      </c>
      <c r="Y14" s="21">
        <v>217303</v>
      </c>
      <c r="Z14" s="22">
        <f t="shared" si="0"/>
        <v>7009.7741935483873</v>
      </c>
      <c r="AA14" s="22">
        <f t="shared" si="1"/>
        <v>173.38709677419411</v>
      </c>
      <c r="AB14" s="21">
        <v>216615</v>
      </c>
      <c r="AC14" s="22">
        <f t="shared" si="2"/>
        <v>6987.5806451612907</v>
      </c>
      <c r="AD14" s="22">
        <f>AC14-Z14</f>
        <v>-22.193548387096598</v>
      </c>
      <c r="AE14" s="21"/>
      <c r="AF14" s="22"/>
      <c r="AG14" s="22"/>
    </row>
    <row r="15" spans="1:35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5"/>
        <v>3.8666666666667879</v>
      </c>
      <c r="V15" s="21">
        <v>204706</v>
      </c>
      <c r="W15" s="22">
        <v>6823.5333333333338</v>
      </c>
      <c r="X15" s="22">
        <v>273.86666666666679</v>
      </c>
      <c r="Y15" s="21">
        <v>210477</v>
      </c>
      <c r="Z15" s="22">
        <f t="shared" si="0"/>
        <v>7015.9</v>
      </c>
      <c r="AA15" s="22">
        <f t="shared" si="1"/>
        <v>192.36666666666588</v>
      </c>
      <c r="AB15" s="21">
        <v>211143</v>
      </c>
      <c r="AC15" s="22">
        <f t="shared" si="2"/>
        <v>7038.1</v>
      </c>
      <c r="AD15" s="22">
        <f>AC15-Z15</f>
        <v>22.200000000000728</v>
      </c>
      <c r="AE15" s="21"/>
      <c r="AF15" s="22"/>
      <c r="AG15" s="22"/>
    </row>
    <row r="16" spans="1:35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5"/>
        <v>80.935483870967801</v>
      </c>
      <c r="V16" s="25">
        <v>214711</v>
      </c>
      <c r="W16" s="26">
        <v>6926.1612903225805</v>
      </c>
      <c r="X16" s="26">
        <v>160.322580645161</v>
      </c>
      <c r="Y16" s="25">
        <v>220191</v>
      </c>
      <c r="Z16" s="26">
        <f t="shared" si="0"/>
        <v>7102.9354838709678</v>
      </c>
      <c r="AA16" s="26">
        <f t="shared" si="1"/>
        <v>176.7741935483873</v>
      </c>
      <c r="AB16" s="25">
        <v>220593</v>
      </c>
      <c r="AC16" s="26">
        <f t="shared" si="2"/>
        <v>7115.9032258064517</v>
      </c>
      <c r="AD16" s="26">
        <f>AC16-Z16</f>
        <v>12.9677419354839</v>
      </c>
      <c r="AE16" s="25"/>
      <c r="AF16" s="26"/>
      <c r="AG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2023-02-21T08:10:23Z</cp:lastPrinted>
  <dcterms:created xsi:type="dcterms:W3CDTF">2020-03-20T14:10:46Z</dcterms:created>
  <dcterms:modified xsi:type="dcterms:W3CDTF">2023-02-24T08:22:26Z</dcterms:modified>
</cp:coreProperties>
</file>