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15" yWindow="90" windowWidth="14340" windowHeight="1254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<sst xmlns="http://schemas.openxmlformats.org/spreadsheetml/2006/main" count="125" uniqueCount="76">
  <si>
    <t>Ovocný druh, na který je vztažen předmět dotace</t>
  </si>
  <si>
    <t>Období - 5 let</t>
  </si>
  <si>
    <t>1A Sklizeň uvedené plodiny a propočtená výše škody</t>
  </si>
  <si>
    <t>Rok</t>
  </si>
  <si>
    <t>A1</t>
  </si>
  <si>
    <t>A2</t>
  </si>
  <si>
    <t>A3:(A1xA2) nebo A3</t>
  </si>
  <si>
    <t>A4</t>
  </si>
  <si>
    <t>A5: (A3/A4)</t>
  </si>
  <si>
    <t>Celková produkce v t</t>
  </si>
  <si>
    <t>Cena v Kč (průměrná roční cena dle Přílohy       č. 2 v Části D.</t>
  </si>
  <si>
    <t>Celková cena za produkci v Kč                 (celková cena za produkci v Kč dle soupisu daňových/účetních dokladů nebo celková produkce vynásobená cenou)</t>
  </si>
  <si>
    <t>Celková plocha v ha                            (součet všech ha daného ovocného druhu žadatele) 
(musí být vyšší než 0,5000 ha)</t>
  </si>
  <si>
    <t>Produkce na plochu v Kč/ha</t>
  </si>
  <si>
    <t>zaokrouhleno na 2 desetinná místa</t>
  </si>
  <si>
    <t>zaokrouhleno na 2 desetiiná místa</t>
  </si>
  <si>
    <t>zaokrouhleno na 4 desetiiná místa</t>
  </si>
  <si>
    <t>nezpracované</t>
  </si>
  <si>
    <t>x</t>
  </si>
  <si>
    <t>zpracované</t>
  </si>
  <si>
    <t>součet</t>
  </si>
  <si>
    <t>nepracované</t>
  </si>
  <si>
    <t>A6:</t>
  </si>
  <si>
    <t>A11:</t>
  </si>
  <si>
    <t>A7:</t>
  </si>
  <si>
    <t xml:space="preserve">Výše škody v Kč/ha </t>
  </si>
  <si>
    <t>A8: A6-A7</t>
  </si>
  <si>
    <t>A8:</t>
  </si>
  <si>
    <t>Škoda v %</t>
  </si>
  <si>
    <t>A9: (A8/A6x100)</t>
  </si>
  <si>
    <t xml:space="preserve">zaokrouheno na 2 desetinná místa  </t>
  </si>
  <si>
    <t>Výše škody v Kč</t>
  </si>
  <si>
    <t>A10: (A8xA11)</t>
  </si>
  <si>
    <t xml:space="preserve"> </t>
  </si>
  <si>
    <t>1B Výpočet požadavku dotace</t>
  </si>
  <si>
    <t>80 % z výše škody v Kč v roce 2017 v Kč</t>
  </si>
  <si>
    <t>(A10x0,8)</t>
  </si>
  <si>
    <t>B1:</t>
  </si>
  <si>
    <r>
      <t xml:space="preserve">Výše sazby dotace </t>
    </r>
    <r>
      <rPr>
        <b/>
        <sz val="10"/>
        <rFont val="Arial"/>
        <family val="2"/>
      </rPr>
      <t>dle Přílohy č. 1</t>
    </r>
    <r>
      <rPr>
        <sz val="10"/>
        <rFont val="Arial"/>
        <family val="2"/>
      </rPr>
      <t xml:space="preserve"> části D Zásad v Kč/ha</t>
    </r>
  </si>
  <si>
    <t>B2:</t>
  </si>
  <si>
    <t>Plocha ovocného druhu v roce 2017 v ha</t>
  </si>
  <si>
    <t>(=A11)</t>
  </si>
  <si>
    <t>B3:</t>
  </si>
  <si>
    <t>zaokrouhleno na 4 desetinná místa</t>
  </si>
  <si>
    <t>Požadavek na dotaci v Kč (před případným odečtem)</t>
  </si>
  <si>
    <t>(B2xB3)</t>
  </si>
  <si>
    <t>B4:</t>
  </si>
  <si>
    <t>ano – ne</t>
  </si>
  <si>
    <t>ano</t>
  </si>
  <si>
    <t>ne</t>
  </si>
  <si>
    <t xml:space="preserve">Požadavek na dotaci po zhodnocení úrovně pojistné ochrany v Kč </t>
  </si>
  <si>
    <t>(B4 nebo B4x0,5)</t>
  </si>
  <si>
    <t>B5:</t>
  </si>
  <si>
    <t>1C Odpočet pojistného plnění</t>
  </si>
  <si>
    <t xml:space="preserve">Výše obdrženého pojistného plnění a jiných  plateb vztahujících se na předmět dotace u uvedené plodiny v Kč </t>
  </si>
  <si>
    <t>C1:</t>
  </si>
  <si>
    <r>
      <t xml:space="preserve">Výše pojistného plnění a jiných plateb + požadavek na dotaci po zhodnocení úrovně pojistné ochrany v Kč      </t>
    </r>
    <r>
      <rPr>
        <sz val="10"/>
        <color indexed="57"/>
        <rFont val="Arial"/>
        <family val="2"/>
      </rPr>
      <t>(C1+B5)</t>
    </r>
  </si>
  <si>
    <t>C2:</t>
  </si>
  <si>
    <t>Požadavek na dotaci v Kč zaokrouhleno na celé koruny dolů</t>
  </si>
  <si>
    <t>C3:</t>
  </si>
  <si>
    <t>pokud je C2  &gt; B1,pak C3 = B5 - (C2 - B1)</t>
  </si>
  <si>
    <t>pokud C2 ≤ B1 pak C3 = B5</t>
  </si>
  <si>
    <t>Průměrná produkce na plochu v předchozích letech v Kč/ha (nezapočítává se nejnižší a nejvyšší údaj, vypočítává se jako aritmetický průměr 3 hodnot)</t>
  </si>
  <si>
    <t>Doklad o pojištění ovocných sadů (vyplňte 1 u správné odpovědi)</t>
  </si>
  <si>
    <r>
      <t xml:space="preserve">Doklad o obdrženém pojistném plnění nebo jiných platbách vztahujících se k předmětu dotace
</t>
    </r>
    <r>
      <rPr>
        <sz val="10"/>
        <color indexed="8"/>
        <rFont val="Arial"/>
        <family val="2"/>
      </rPr>
      <t>(vyplňte 1 u správné odpovědi)</t>
    </r>
  </si>
  <si>
    <t>V</t>
  </si>
  <si>
    <t>Dne</t>
  </si>
  <si>
    <t>Podpis žadatele (FO) nebo podpisy statutárního orgánu (PO)</t>
  </si>
  <si>
    <t>Otisk razítka</t>
  </si>
  <si>
    <t>1.8.2012 - 31.3.2013</t>
  </si>
  <si>
    <t>1.8.2013 -31.3.2014</t>
  </si>
  <si>
    <t>1.8.2014 -31.3.2015</t>
  </si>
  <si>
    <t>1.8.2015 -31.3.2016</t>
  </si>
  <si>
    <t>1.8.2016 -31.3.2017</t>
  </si>
  <si>
    <t>1.8.2017 -31.3.2018</t>
  </si>
  <si>
    <r>
      <rPr>
        <b/>
        <sz val="11"/>
        <color indexed="8"/>
        <rFont val="Calibri"/>
        <family val="2"/>
      </rPr>
      <t>Tabulka č. 1</t>
    </r>
    <r>
      <rPr>
        <sz val="11"/>
        <color theme="1"/>
        <rFont val="Calibri"/>
        <family val="2"/>
      </rPr>
      <t xml:space="preserve">
vyplňuje žadatel o podporu v rámci dotačního podprogramu M.1.2 - jablka, hrušky
Žadatel, který uplatňuje škodu ve vztahu k období předchozích 5 let vyplňuje údaje v řádcích pro roky 2012 – 2017,  přičemž do výpočtu průměrné produkce nezahrne nejnižší a nejvyšší údaj. Průměrná produkce se počítá jako aritmetický průměr ze tří hodnot.</t>
    </r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</si>
</sst>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color indexed="57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Calibri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10"/>
      <color indexed="50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Calibri"/>
      <family val="2"/>
    </font>
    <font>
      <sz val="10"/>
      <color theme="1"/>
      <name val="Arial"/>
      <family val="2"/>
    </font>
    <font>
      <sz val="10"/>
      <color theme="6" tint="-0.24997000396251678"/>
      <name val="Arial"/>
      <family val="2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sz val="10"/>
      <color rgb="FF92D05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DE9D9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/>
      <right/>
      <top/>
      <bottom style="medium"/>
    </border>
    <border>
      <left style="medium"/>
      <right style="medium"/>
      <top style="medium"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 style="medium">
        <color rgb="FF000000"/>
      </right>
      <top style="medium"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medium"/>
    </border>
    <border>
      <left style="medium">
        <color rgb="FF000000"/>
      </left>
      <right/>
      <top style="medium"/>
      <bottom/>
    </border>
    <border>
      <left style="medium">
        <color rgb="FF000000"/>
      </left>
      <right/>
      <top/>
      <bottom/>
    </border>
    <border>
      <left style="medium">
        <color rgb="FF000000"/>
      </left>
      <right/>
      <top/>
      <bottom style="medium"/>
    </border>
    <border>
      <left style="medium">
        <color rgb="FF000000"/>
      </left>
      <right/>
      <top style="medium"/>
      <bottom style="medium"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/>
      <right/>
      <top/>
      <bottom style="medium">
        <color rgb="FF000000"/>
      </bottom>
    </border>
    <border>
      <left style="medium"/>
      <right/>
      <top style="medium">
        <color rgb="FF000000"/>
      </top>
      <bottom/>
    </border>
    <border>
      <left/>
      <right/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/>
    </border>
    <border>
      <left style="medium">
        <color rgb="FF000000"/>
      </left>
      <right/>
      <top style="medium">
        <color rgb="FF000000"/>
      </top>
      <bottom/>
    </border>
    <border>
      <left/>
      <right/>
      <top style="medium">
        <color rgb="FF000000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37">
    <xf numFmtId="0" fontId="0" fillId="0" borderId="0" xfId="0" applyFont="1" applyAlignment="1">
      <alignment/>
    </xf>
    <xf numFmtId="0" fontId="42" fillId="0" borderId="10" xfId="0" applyFont="1" applyBorder="1" applyAlignment="1">
      <alignment/>
    </xf>
    <xf numFmtId="0" fontId="42" fillId="0" borderId="11" xfId="0" applyFont="1" applyBorder="1" applyAlignment="1">
      <alignment/>
    </xf>
    <xf numFmtId="0" fontId="43" fillId="0" borderId="12" xfId="0" applyFont="1" applyBorder="1" applyAlignment="1">
      <alignment horizontal="center" vertical="center"/>
    </xf>
    <xf numFmtId="0" fontId="44" fillId="0" borderId="13" xfId="0" applyFont="1" applyBorder="1" applyAlignment="1">
      <alignment horizontal="center" vertical="center" wrapText="1"/>
    </xf>
    <xf numFmtId="0" fontId="43" fillId="0" borderId="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43" fillId="0" borderId="15" xfId="0" applyFont="1" applyBorder="1" applyAlignment="1">
      <alignment horizontal="center" vertical="center"/>
    </xf>
    <xf numFmtId="0" fontId="0" fillId="0" borderId="14" xfId="0" applyBorder="1" applyAlignment="1">
      <alignment vertical="top" wrapText="1"/>
    </xf>
    <xf numFmtId="0" fontId="44" fillId="0" borderId="10" xfId="0" applyFont="1" applyBorder="1" applyAlignment="1">
      <alignment horizontal="center" vertical="center"/>
    </xf>
    <xf numFmtId="2" fontId="43" fillId="0" borderId="13" xfId="0" applyNumberFormat="1" applyFont="1" applyBorder="1" applyAlignment="1">
      <alignment horizontal="center" vertical="center" wrapText="1"/>
    </xf>
    <xf numFmtId="2" fontId="43" fillId="33" borderId="13" xfId="0" applyNumberFormat="1" applyFont="1" applyFill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/>
    </xf>
    <xf numFmtId="4" fontId="43" fillId="0" borderId="13" xfId="0" applyNumberFormat="1" applyFont="1" applyBorder="1" applyAlignment="1">
      <alignment horizontal="center" vertical="center" wrapText="1"/>
    </xf>
    <xf numFmtId="0" fontId="44" fillId="0" borderId="15" xfId="0" applyFont="1" applyBorder="1" applyAlignment="1">
      <alignment horizontal="center" vertical="center"/>
    </xf>
    <xf numFmtId="0" fontId="43" fillId="0" borderId="0" xfId="0" applyFont="1" applyFill="1" applyBorder="1" applyAlignment="1">
      <alignment horizontal="center" vertical="center"/>
    </xf>
    <xf numFmtId="0" fontId="44" fillId="0" borderId="16" xfId="0" applyFont="1" applyBorder="1" applyAlignment="1">
      <alignment horizontal="center" vertical="center"/>
    </xf>
    <xf numFmtId="2" fontId="43" fillId="0" borderId="17" xfId="0" applyNumberFormat="1" applyFont="1" applyBorder="1" applyAlignment="1">
      <alignment horizontal="center" vertical="center" wrapText="1"/>
    </xf>
    <xf numFmtId="4" fontId="43" fillId="0" borderId="18" xfId="0" applyNumberFormat="1" applyFont="1" applyBorder="1" applyAlignment="1">
      <alignment horizontal="center" vertical="center" wrapText="1"/>
    </xf>
    <xf numFmtId="0" fontId="43" fillId="0" borderId="19" xfId="0" applyFont="1" applyFill="1" applyBorder="1" applyAlignment="1">
      <alignment horizontal="center" vertical="center"/>
    </xf>
    <xf numFmtId="2" fontId="43" fillId="0" borderId="16" xfId="0" applyNumberFormat="1" applyFont="1" applyBorder="1" applyAlignment="1">
      <alignment horizontal="center" vertical="center" wrapText="1"/>
    </xf>
    <xf numFmtId="0" fontId="42" fillId="0" borderId="0" xfId="0" applyFont="1" applyAlignment="1">
      <alignment/>
    </xf>
    <xf numFmtId="0" fontId="44" fillId="0" borderId="13" xfId="0" applyFont="1" applyBorder="1" applyAlignment="1">
      <alignment horizontal="right" vertical="center" wrapText="1"/>
    </xf>
    <xf numFmtId="0" fontId="44" fillId="0" borderId="20" xfId="0" applyFont="1" applyBorder="1" applyAlignment="1">
      <alignment horizontal="center" vertical="center"/>
    </xf>
    <xf numFmtId="0" fontId="44" fillId="0" borderId="13" xfId="0" applyFont="1" applyBorder="1" applyAlignment="1">
      <alignment horizontal="right" vertical="center" wrapText="1"/>
    </xf>
    <xf numFmtId="0" fontId="45" fillId="0" borderId="20" xfId="0" applyFont="1" applyBorder="1" applyAlignment="1">
      <alignment vertical="center"/>
    </xf>
    <xf numFmtId="0" fontId="46" fillId="0" borderId="20" xfId="0" applyFont="1" applyBorder="1" applyAlignment="1">
      <alignment horizontal="center" vertical="center"/>
    </xf>
    <xf numFmtId="0" fontId="46" fillId="0" borderId="11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0" fontId="46" fillId="0" borderId="21" xfId="0" applyFont="1" applyBorder="1" applyAlignment="1">
      <alignment horizontal="center" vertical="center"/>
    </xf>
    <xf numFmtId="0" fontId="44" fillId="0" borderId="22" xfId="0" applyFont="1" applyBorder="1" applyAlignment="1">
      <alignment horizontal="center" vertical="center"/>
    </xf>
    <xf numFmtId="0" fontId="44" fillId="0" borderId="23" xfId="0" applyFont="1" applyBorder="1" applyAlignment="1">
      <alignment horizontal="center" vertical="center"/>
    </xf>
    <xf numFmtId="0" fontId="47" fillId="0" borderId="24" xfId="0" applyFont="1" applyBorder="1" applyAlignment="1">
      <alignment horizontal="center" vertical="center"/>
    </xf>
    <xf numFmtId="0" fontId="0" fillId="0" borderId="22" xfId="0" applyBorder="1" applyAlignment="1">
      <alignment vertical="top"/>
    </xf>
    <xf numFmtId="0" fontId="0" fillId="0" borderId="12" xfId="0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23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14" xfId="0" applyBorder="1" applyAlignment="1">
      <alignment vertical="top"/>
    </xf>
    <xf numFmtId="0" fontId="0" fillId="0" borderId="24" xfId="0" applyBorder="1" applyAlignment="1">
      <alignment vertical="top"/>
    </xf>
    <xf numFmtId="0" fontId="0" fillId="0" borderId="15" xfId="0" applyBorder="1" applyAlignment="1">
      <alignment vertical="top"/>
    </xf>
    <xf numFmtId="0" fontId="0" fillId="0" borderId="17" xfId="0" applyBorder="1" applyAlignment="1">
      <alignment vertical="top"/>
    </xf>
    <xf numFmtId="49" fontId="0" fillId="0" borderId="22" xfId="0" applyNumberFormat="1" applyBorder="1" applyAlignment="1">
      <alignment vertical="top" wrapText="1"/>
    </xf>
    <xf numFmtId="49" fontId="0" fillId="0" borderId="12" xfId="0" applyNumberFormat="1" applyBorder="1" applyAlignment="1">
      <alignment vertical="top" wrapText="1"/>
    </xf>
    <xf numFmtId="49" fontId="0" fillId="0" borderId="13" xfId="0" applyNumberFormat="1" applyBorder="1" applyAlignment="1">
      <alignment vertical="top" wrapText="1"/>
    </xf>
    <xf numFmtId="49" fontId="0" fillId="0" borderId="23" xfId="0" applyNumberFormat="1" applyBorder="1" applyAlignment="1">
      <alignment vertical="top" wrapText="1"/>
    </xf>
    <xf numFmtId="49" fontId="0" fillId="0" borderId="0" xfId="0" applyNumberFormat="1" applyBorder="1" applyAlignment="1">
      <alignment vertical="top" wrapText="1"/>
    </xf>
    <xf numFmtId="49" fontId="0" fillId="0" borderId="14" xfId="0" applyNumberFormat="1" applyBorder="1" applyAlignment="1">
      <alignment vertical="top" wrapText="1"/>
    </xf>
    <xf numFmtId="49" fontId="0" fillId="0" borderId="24" xfId="0" applyNumberFormat="1" applyBorder="1" applyAlignment="1">
      <alignment vertical="top" wrapText="1"/>
    </xf>
    <xf numFmtId="49" fontId="0" fillId="0" borderId="15" xfId="0" applyNumberFormat="1" applyBorder="1" applyAlignment="1">
      <alignment vertical="top" wrapText="1"/>
    </xf>
    <xf numFmtId="49" fontId="0" fillId="0" borderId="17" xfId="0" applyNumberFormat="1" applyBorder="1" applyAlignment="1">
      <alignment vertical="top" wrapText="1"/>
    </xf>
    <xf numFmtId="0" fontId="43" fillId="34" borderId="20" xfId="0" applyFont="1" applyFill="1" applyBorder="1" applyAlignment="1">
      <alignment horizontal="left" vertical="center" wrapText="1"/>
    </xf>
    <xf numFmtId="0" fontId="43" fillId="34" borderId="10" xfId="0" applyFont="1" applyFill="1" applyBorder="1" applyAlignment="1">
      <alignment horizontal="left" vertical="center" wrapText="1"/>
    </xf>
    <xf numFmtId="0" fontId="43" fillId="34" borderId="11" xfId="0" applyFont="1" applyFill="1" applyBorder="1" applyAlignment="1">
      <alignment horizontal="left" vertical="center" wrapText="1"/>
    </xf>
    <xf numFmtId="0" fontId="43" fillId="0" borderId="20" xfId="0" applyFont="1" applyBorder="1" applyAlignment="1">
      <alignment vertical="center"/>
    </xf>
    <xf numFmtId="0" fontId="43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43" fillId="7" borderId="20" xfId="0" applyFont="1" applyFill="1" applyBorder="1" applyAlignment="1">
      <alignment/>
    </xf>
    <xf numFmtId="0" fontId="43" fillId="7" borderId="10" xfId="0" applyFont="1" applyFill="1" applyBorder="1" applyAlignment="1">
      <alignment/>
    </xf>
    <xf numFmtId="0" fontId="43" fillId="7" borderId="11" xfId="0" applyFont="1" applyFill="1" applyBorder="1" applyAlignment="1">
      <alignment/>
    </xf>
    <xf numFmtId="0" fontId="42" fillId="0" borderId="10" xfId="0" applyFont="1" applyBorder="1" applyAlignment="1">
      <alignment/>
    </xf>
    <xf numFmtId="0" fontId="46" fillId="34" borderId="20" xfId="0" applyFont="1" applyFill="1" applyBorder="1" applyAlignment="1">
      <alignment horizontal="center" vertical="center" wrapText="1"/>
    </xf>
    <xf numFmtId="0" fontId="46" fillId="34" borderId="10" xfId="0" applyFont="1" applyFill="1" applyBorder="1" applyAlignment="1">
      <alignment horizontal="center" vertical="center" wrapText="1"/>
    </xf>
    <xf numFmtId="0" fontId="46" fillId="34" borderId="21" xfId="0" applyFont="1" applyFill="1" applyBorder="1" applyAlignment="1">
      <alignment horizontal="center" vertical="center" wrapText="1"/>
    </xf>
    <xf numFmtId="0" fontId="43" fillId="0" borderId="22" xfId="0" applyFont="1" applyBorder="1" applyAlignment="1">
      <alignment horizontal="center" vertical="center"/>
    </xf>
    <xf numFmtId="0" fontId="43" fillId="0" borderId="12" xfId="0" applyFont="1" applyBorder="1" applyAlignment="1">
      <alignment horizontal="center" vertical="center"/>
    </xf>
    <xf numFmtId="0" fontId="43" fillId="0" borderId="25" xfId="0" applyFont="1" applyBorder="1" applyAlignment="1">
      <alignment horizontal="center" vertical="center"/>
    </xf>
    <xf numFmtId="0" fontId="43" fillId="0" borderId="23" xfId="0" applyFont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0" fontId="43" fillId="0" borderId="26" xfId="0" applyFont="1" applyBorder="1" applyAlignment="1">
      <alignment horizontal="center" vertical="center"/>
    </xf>
    <xf numFmtId="0" fontId="43" fillId="0" borderId="24" xfId="0" applyFont="1" applyBorder="1" applyAlignment="1">
      <alignment horizontal="center" vertical="center"/>
    </xf>
    <xf numFmtId="0" fontId="43" fillId="0" borderId="15" xfId="0" applyFont="1" applyBorder="1" applyAlignment="1">
      <alignment horizontal="center" vertical="center"/>
    </xf>
    <xf numFmtId="0" fontId="43" fillId="0" borderId="27" xfId="0" applyFont="1" applyBorder="1" applyAlignment="1">
      <alignment horizontal="center" vertical="center"/>
    </xf>
    <xf numFmtId="0" fontId="44" fillId="0" borderId="28" xfId="0" applyFont="1" applyBorder="1" applyAlignment="1">
      <alignment horizontal="center" vertical="center" wrapText="1"/>
    </xf>
    <xf numFmtId="0" fontId="44" fillId="0" borderId="25" xfId="0" applyFont="1" applyBorder="1" applyAlignment="1">
      <alignment horizontal="center" vertical="center" wrapText="1"/>
    </xf>
    <xf numFmtId="0" fontId="44" fillId="0" borderId="22" xfId="0" applyFont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 wrapText="1"/>
    </xf>
    <xf numFmtId="0" fontId="43" fillId="0" borderId="29" xfId="0" applyFont="1" applyBorder="1" applyAlignment="1">
      <alignment horizontal="center" vertical="center" wrapText="1"/>
    </xf>
    <xf numFmtId="0" fontId="43" fillId="0" borderId="26" xfId="0" applyFont="1" applyBorder="1" applyAlignment="1">
      <alignment horizontal="center" vertical="center" wrapText="1"/>
    </xf>
    <xf numFmtId="0" fontId="43" fillId="0" borderId="23" xfId="0" applyFont="1" applyBorder="1" applyAlignment="1">
      <alignment horizontal="center" vertical="center" wrapText="1"/>
    </xf>
    <xf numFmtId="0" fontId="43" fillId="0" borderId="0" xfId="0" applyFont="1" applyAlignment="1">
      <alignment horizontal="center" vertical="center" wrapText="1"/>
    </xf>
    <xf numFmtId="0" fontId="43" fillId="0" borderId="30" xfId="0" applyFont="1" applyBorder="1" applyAlignment="1">
      <alignment horizontal="center" vertical="center" wrapText="1"/>
    </xf>
    <xf numFmtId="0" fontId="43" fillId="0" borderId="27" xfId="0" applyFont="1" applyBorder="1" applyAlignment="1">
      <alignment horizontal="center" vertical="center" wrapText="1"/>
    </xf>
    <xf numFmtId="0" fontId="43" fillId="0" borderId="24" xfId="0" applyFont="1" applyBorder="1" applyAlignment="1">
      <alignment horizontal="center" vertical="center" wrapText="1"/>
    </xf>
    <xf numFmtId="0" fontId="43" fillId="0" borderId="15" xfId="0" applyFont="1" applyBorder="1" applyAlignment="1">
      <alignment horizontal="center" vertical="center" wrapText="1"/>
    </xf>
    <xf numFmtId="0" fontId="43" fillId="0" borderId="30" xfId="0" applyFont="1" applyBorder="1" applyAlignment="1">
      <alignment horizontal="center" vertical="center" wrapText="1"/>
    </xf>
    <xf numFmtId="0" fontId="43" fillId="0" borderId="15" xfId="0" applyFont="1" applyBorder="1" applyAlignment="1">
      <alignment horizontal="center" vertical="center" wrapText="1"/>
    </xf>
    <xf numFmtId="0" fontId="43" fillId="0" borderId="27" xfId="0" applyFont="1" applyBorder="1" applyAlignment="1">
      <alignment horizontal="center" vertical="center" wrapText="1"/>
    </xf>
    <xf numFmtId="49" fontId="43" fillId="0" borderId="22" xfId="0" applyNumberFormat="1" applyFont="1" applyBorder="1" applyAlignment="1">
      <alignment horizontal="center" vertical="center" wrapText="1"/>
    </xf>
    <xf numFmtId="49" fontId="43" fillId="0" borderId="12" xfId="0" applyNumberFormat="1" applyFont="1" applyBorder="1" applyAlignment="1">
      <alignment horizontal="center" vertical="center" wrapText="1"/>
    </xf>
    <xf numFmtId="49" fontId="43" fillId="0" borderId="13" xfId="0" applyNumberFormat="1" applyFont="1" applyBorder="1" applyAlignment="1">
      <alignment horizontal="center" vertical="center" wrapText="1"/>
    </xf>
    <xf numFmtId="49" fontId="43" fillId="0" borderId="23" xfId="0" applyNumberFormat="1" applyFont="1" applyBorder="1" applyAlignment="1">
      <alignment horizontal="center" vertical="center" wrapText="1"/>
    </xf>
    <xf numFmtId="49" fontId="43" fillId="0" borderId="0" xfId="0" applyNumberFormat="1" applyFont="1" applyBorder="1" applyAlignment="1">
      <alignment horizontal="center" vertical="center" wrapText="1"/>
    </xf>
    <xf numFmtId="49" fontId="43" fillId="0" borderId="14" xfId="0" applyNumberFormat="1" applyFont="1" applyBorder="1" applyAlignment="1">
      <alignment horizontal="center" vertical="center" wrapText="1"/>
    </xf>
    <xf numFmtId="49" fontId="43" fillId="0" borderId="24" xfId="0" applyNumberFormat="1" applyFont="1" applyBorder="1" applyAlignment="1">
      <alignment horizontal="center" vertical="center" wrapText="1"/>
    </xf>
    <xf numFmtId="49" fontId="43" fillId="0" borderId="15" xfId="0" applyNumberFormat="1" applyFont="1" applyBorder="1" applyAlignment="1">
      <alignment horizontal="center" vertical="center" wrapText="1"/>
    </xf>
    <xf numFmtId="49" fontId="43" fillId="0" borderId="17" xfId="0" applyNumberFormat="1" applyFont="1" applyBorder="1" applyAlignment="1">
      <alignment horizontal="center" vertical="center" wrapText="1"/>
    </xf>
    <xf numFmtId="2" fontId="43" fillId="0" borderId="31" xfId="0" applyNumberFormat="1" applyFont="1" applyBorder="1" applyAlignment="1">
      <alignment horizontal="center" vertical="center" wrapText="1"/>
    </xf>
    <xf numFmtId="2" fontId="43" fillId="0" borderId="21" xfId="0" applyNumberFormat="1" applyFont="1" applyBorder="1" applyAlignment="1">
      <alignment horizontal="center" vertical="center" wrapText="1"/>
    </xf>
    <xf numFmtId="4" fontId="43" fillId="0" borderId="20" xfId="0" applyNumberFormat="1" applyFont="1" applyBorder="1" applyAlignment="1">
      <alignment horizontal="center" vertical="center" wrapText="1"/>
    </xf>
    <xf numFmtId="4" fontId="43" fillId="0" borderId="10" xfId="0" applyNumberFormat="1" applyFont="1" applyBorder="1" applyAlignment="1">
      <alignment horizontal="center" vertical="center" wrapText="1"/>
    </xf>
    <xf numFmtId="4" fontId="43" fillId="0" borderId="21" xfId="0" applyNumberFormat="1" applyFont="1" applyBorder="1" applyAlignment="1">
      <alignment horizontal="center" vertical="center" wrapText="1"/>
    </xf>
    <xf numFmtId="164" fontId="43" fillId="0" borderId="28" xfId="0" applyNumberFormat="1" applyFont="1" applyBorder="1" applyAlignment="1">
      <alignment horizontal="center" vertical="center" wrapText="1"/>
    </xf>
    <xf numFmtId="164" fontId="43" fillId="0" borderId="12" xfId="0" applyNumberFormat="1" applyFont="1" applyBorder="1" applyAlignment="1">
      <alignment horizontal="center" vertical="center" wrapText="1"/>
    </xf>
    <xf numFmtId="164" fontId="43" fillId="0" borderId="25" xfId="0" applyNumberFormat="1" applyFont="1" applyBorder="1" applyAlignment="1">
      <alignment horizontal="center" vertical="center" wrapText="1"/>
    </xf>
    <xf numFmtId="164" fontId="43" fillId="0" borderId="29" xfId="0" applyNumberFormat="1" applyFont="1" applyBorder="1" applyAlignment="1">
      <alignment horizontal="center" vertical="center" wrapText="1"/>
    </xf>
    <xf numFmtId="164" fontId="43" fillId="0" borderId="0" xfId="0" applyNumberFormat="1" applyFont="1" applyBorder="1" applyAlignment="1">
      <alignment horizontal="center" vertical="center" wrapText="1"/>
    </xf>
    <xf numFmtId="164" fontId="43" fillId="0" borderId="26" xfId="0" applyNumberFormat="1" applyFont="1" applyBorder="1" applyAlignment="1">
      <alignment horizontal="center" vertical="center" wrapText="1"/>
    </xf>
    <xf numFmtId="164" fontId="43" fillId="0" borderId="30" xfId="0" applyNumberFormat="1" applyFont="1" applyBorder="1" applyAlignment="1">
      <alignment horizontal="center" vertical="center" wrapText="1"/>
    </xf>
    <xf numFmtId="164" fontId="43" fillId="0" borderId="15" xfId="0" applyNumberFormat="1" applyFont="1" applyBorder="1" applyAlignment="1">
      <alignment horizontal="center" vertical="center" wrapText="1"/>
    </xf>
    <xf numFmtId="164" fontId="43" fillId="0" borderId="27" xfId="0" applyNumberFormat="1" applyFont="1" applyBorder="1" applyAlignment="1">
      <alignment horizontal="center" vertical="center" wrapText="1"/>
    </xf>
    <xf numFmtId="4" fontId="43" fillId="0" borderId="28" xfId="0" applyNumberFormat="1" applyFont="1" applyBorder="1" applyAlignment="1">
      <alignment horizontal="center" vertical="center" wrapText="1"/>
    </xf>
    <xf numFmtId="4" fontId="43" fillId="0" borderId="12" xfId="0" applyNumberFormat="1" applyFont="1" applyBorder="1" applyAlignment="1">
      <alignment horizontal="center" vertical="center" wrapText="1"/>
    </xf>
    <xf numFmtId="4" fontId="43" fillId="0" borderId="25" xfId="0" applyNumberFormat="1" applyFont="1" applyBorder="1" applyAlignment="1">
      <alignment horizontal="center" vertical="center" wrapText="1"/>
    </xf>
    <xf numFmtId="4" fontId="43" fillId="0" borderId="29" xfId="0" applyNumberFormat="1" applyFont="1" applyBorder="1" applyAlignment="1">
      <alignment horizontal="center" vertical="center" wrapText="1"/>
    </xf>
    <xf numFmtId="4" fontId="43" fillId="0" borderId="0" xfId="0" applyNumberFormat="1" applyFont="1" applyBorder="1" applyAlignment="1">
      <alignment horizontal="center" vertical="center" wrapText="1"/>
    </xf>
    <xf numFmtId="4" fontId="43" fillId="0" borderId="26" xfId="0" applyNumberFormat="1" applyFont="1" applyBorder="1" applyAlignment="1">
      <alignment horizontal="center" vertical="center" wrapText="1"/>
    </xf>
    <xf numFmtId="4" fontId="43" fillId="0" borderId="30" xfId="0" applyNumberFormat="1" applyFont="1" applyBorder="1" applyAlignment="1">
      <alignment horizontal="center" vertical="center" wrapText="1"/>
    </xf>
    <xf numFmtId="4" fontId="43" fillId="0" borderId="15" xfId="0" applyNumberFormat="1" applyFont="1" applyBorder="1" applyAlignment="1">
      <alignment horizontal="center" vertical="center" wrapText="1"/>
    </xf>
    <xf numFmtId="4" fontId="43" fillId="0" borderId="27" xfId="0" applyNumberFormat="1" applyFont="1" applyBorder="1" applyAlignment="1">
      <alignment horizontal="center" vertical="center" wrapText="1"/>
    </xf>
    <xf numFmtId="2" fontId="43" fillId="33" borderId="31" xfId="0" applyNumberFormat="1" applyFont="1" applyFill="1" applyBorder="1" applyAlignment="1">
      <alignment horizontal="center" vertical="center" wrapText="1"/>
    </xf>
    <xf numFmtId="2" fontId="43" fillId="33" borderId="21" xfId="0" applyNumberFormat="1" applyFont="1" applyFill="1" applyBorder="1" applyAlignment="1">
      <alignment horizontal="center" vertical="center" wrapText="1"/>
    </xf>
    <xf numFmtId="49" fontId="43" fillId="0" borderId="25" xfId="0" applyNumberFormat="1" applyFont="1" applyBorder="1" applyAlignment="1">
      <alignment horizontal="center" vertical="center" wrapText="1"/>
    </xf>
    <xf numFmtId="49" fontId="43" fillId="0" borderId="26" xfId="0" applyNumberFormat="1" applyFont="1" applyBorder="1" applyAlignment="1">
      <alignment horizontal="center" vertical="center" wrapText="1"/>
    </xf>
    <xf numFmtId="49" fontId="43" fillId="0" borderId="27" xfId="0" applyNumberFormat="1" applyFont="1" applyBorder="1" applyAlignment="1">
      <alignment horizontal="center" vertical="center" wrapText="1"/>
    </xf>
    <xf numFmtId="4" fontId="43" fillId="0" borderId="31" xfId="0" applyNumberFormat="1" applyFont="1" applyBorder="1" applyAlignment="1">
      <alignment horizontal="center" vertical="center" wrapText="1"/>
    </xf>
    <xf numFmtId="2" fontId="43" fillId="0" borderId="28" xfId="0" applyNumberFormat="1" applyFont="1" applyBorder="1" applyAlignment="1">
      <alignment horizontal="center" vertical="center" wrapText="1"/>
    </xf>
    <xf numFmtId="2" fontId="43" fillId="0" borderId="25" xfId="0" applyNumberFormat="1" applyFont="1" applyBorder="1" applyAlignment="1">
      <alignment horizontal="center" vertical="center" wrapText="1"/>
    </xf>
    <xf numFmtId="0" fontId="43" fillId="0" borderId="22" xfId="0" applyFont="1" applyBorder="1" applyAlignment="1">
      <alignment horizontal="left" vertical="center" wrapText="1"/>
    </xf>
    <xf numFmtId="0" fontId="43" fillId="0" borderId="12" xfId="0" applyFont="1" applyBorder="1" applyAlignment="1">
      <alignment horizontal="left" vertical="center" wrapText="1"/>
    </xf>
    <xf numFmtId="0" fontId="43" fillId="0" borderId="13" xfId="0" applyFont="1" applyBorder="1" applyAlignment="1">
      <alignment horizontal="left" vertical="center" wrapText="1"/>
    </xf>
    <xf numFmtId="0" fontId="44" fillId="0" borderId="24" xfId="0" applyFont="1" applyBorder="1" applyAlignment="1">
      <alignment horizontal="center" vertical="center" wrapText="1"/>
    </xf>
    <xf numFmtId="4" fontId="3" fillId="0" borderId="12" xfId="0" applyNumberFormat="1" applyFont="1" applyBorder="1" applyAlignment="1">
      <alignment horizontal="center" vertical="center" wrapText="1"/>
    </xf>
    <xf numFmtId="4" fontId="3" fillId="0" borderId="25" xfId="0" applyNumberFormat="1" applyFont="1" applyBorder="1" applyAlignment="1">
      <alignment horizontal="center" vertical="center" wrapText="1"/>
    </xf>
    <xf numFmtId="4" fontId="3" fillId="0" borderId="15" xfId="0" applyNumberFormat="1" applyFont="1" applyBorder="1" applyAlignment="1">
      <alignment horizontal="center" vertical="center" wrapText="1"/>
    </xf>
    <xf numFmtId="4" fontId="3" fillId="0" borderId="27" xfId="0" applyNumberFormat="1" applyFont="1" applyBorder="1" applyAlignment="1">
      <alignment horizontal="center" vertical="center" wrapText="1"/>
    </xf>
    <xf numFmtId="0" fontId="43" fillId="0" borderId="24" xfId="0" applyFont="1" applyBorder="1" applyAlignment="1">
      <alignment horizontal="left" vertical="center" wrapText="1"/>
    </xf>
    <xf numFmtId="0" fontId="43" fillId="0" borderId="15" xfId="0" applyFont="1" applyBorder="1" applyAlignment="1">
      <alignment horizontal="left" vertical="center" wrapText="1"/>
    </xf>
    <xf numFmtId="0" fontId="43" fillId="0" borderId="17" xfId="0" applyFont="1" applyBorder="1" applyAlignment="1">
      <alignment horizontal="left" vertical="center" wrapText="1"/>
    </xf>
    <xf numFmtId="2" fontId="43" fillId="0" borderId="15" xfId="0" applyNumberFormat="1" applyFont="1" applyBorder="1" applyAlignment="1">
      <alignment horizontal="center" vertical="center" wrapText="1"/>
    </xf>
    <xf numFmtId="2" fontId="43" fillId="0" borderId="27" xfId="0" applyNumberFormat="1" applyFont="1" applyBorder="1" applyAlignment="1">
      <alignment horizontal="center" vertical="center" wrapText="1"/>
    </xf>
    <xf numFmtId="4" fontId="43" fillId="0" borderId="24" xfId="0" applyNumberFormat="1" applyFont="1" applyBorder="1" applyAlignment="1">
      <alignment horizontal="center" vertical="center" wrapText="1"/>
    </xf>
    <xf numFmtId="0" fontId="44" fillId="0" borderId="0" xfId="0" applyFont="1" applyBorder="1" applyAlignment="1">
      <alignment horizontal="center" vertical="center" wrapText="1"/>
    </xf>
    <xf numFmtId="0" fontId="44" fillId="0" borderId="15" xfId="0" applyFont="1" applyBorder="1" applyAlignment="1">
      <alignment horizontal="center" vertical="center" wrapText="1"/>
    </xf>
    <xf numFmtId="164" fontId="3" fillId="0" borderId="12" xfId="0" applyNumberFormat="1" applyFont="1" applyBorder="1" applyAlignment="1">
      <alignment horizontal="center" vertical="center" wrapText="1"/>
    </xf>
    <xf numFmtId="164" fontId="3" fillId="0" borderId="13" xfId="0" applyNumberFormat="1" applyFont="1" applyBorder="1" applyAlignment="1">
      <alignment horizontal="center" vertical="center" wrapText="1"/>
    </xf>
    <xf numFmtId="164" fontId="3" fillId="0" borderId="0" xfId="0" applyNumberFormat="1" applyFont="1" applyBorder="1" applyAlignment="1">
      <alignment horizontal="center" vertical="center" wrapText="1"/>
    </xf>
    <xf numFmtId="164" fontId="3" fillId="0" borderId="14" xfId="0" applyNumberFormat="1" applyFont="1" applyBorder="1" applyAlignment="1">
      <alignment horizontal="center" vertical="center" wrapText="1"/>
    </xf>
    <xf numFmtId="164" fontId="3" fillId="0" borderId="15" xfId="0" applyNumberFormat="1" applyFont="1" applyBorder="1" applyAlignment="1">
      <alignment horizontal="center" vertical="center" wrapText="1"/>
    </xf>
    <xf numFmtId="164" fontId="3" fillId="0" borderId="17" xfId="0" applyNumberFormat="1" applyFont="1" applyBorder="1" applyAlignment="1">
      <alignment horizontal="center" vertical="center" wrapText="1"/>
    </xf>
    <xf numFmtId="0" fontId="44" fillId="0" borderId="23" xfId="0" applyFont="1" applyBorder="1" applyAlignment="1">
      <alignment horizontal="center" vertical="center" wrapText="1"/>
    </xf>
    <xf numFmtId="4" fontId="3" fillId="0" borderId="0" xfId="0" applyNumberFormat="1" applyFont="1" applyBorder="1" applyAlignment="1">
      <alignment horizontal="center" vertical="center" wrapText="1"/>
    </xf>
    <xf numFmtId="4" fontId="3" fillId="0" borderId="26" xfId="0" applyNumberFormat="1" applyFont="1" applyBorder="1" applyAlignment="1">
      <alignment horizontal="center" vertical="center" wrapText="1"/>
    </xf>
    <xf numFmtId="4" fontId="43" fillId="0" borderId="11" xfId="0" applyNumberFormat="1" applyFont="1" applyBorder="1" applyAlignment="1">
      <alignment horizontal="center" vertical="center" wrapText="1"/>
    </xf>
    <xf numFmtId="2" fontId="43" fillId="0" borderId="10" xfId="0" applyNumberFormat="1" applyFont="1" applyBorder="1" applyAlignment="1">
      <alignment horizontal="center" vertical="center" wrapText="1"/>
    </xf>
    <xf numFmtId="0" fontId="3" fillId="0" borderId="22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44" fillId="0" borderId="12" xfId="0" applyFont="1" applyBorder="1" applyAlignment="1">
      <alignment horizontal="right" vertical="center" wrapText="1"/>
    </xf>
    <xf numFmtId="0" fontId="44" fillId="0" borderId="25" xfId="0" applyFont="1" applyBorder="1" applyAlignment="1">
      <alignment horizontal="right" vertical="center" wrapText="1"/>
    </xf>
    <xf numFmtId="0" fontId="44" fillId="0" borderId="32" xfId="0" applyFont="1" applyBorder="1" applyAlignment="1">
      <alignment horizontal="center" vertical="center" wrapText="1"/>
    </xf>
    <xf numFmtId="4" fontId="3" fillId="0" borderId="33" xfId="0" applyNumberFormat="1" applyFont="1" applyBorder="1" applyAlignment="1">
      <alignment horizontal="center" vertical="center" wrapText="1"/>
    </xf>
    <xf numFmtId="4" fontId="3" fillId="0" borderId="34" xfId="0" applyNumberFormat="1" applyFont="1" applyBorder="1" applyAlignment="1">
      <alignment horizontal="center" vertical="center" wrapText="1"/>
    </xf>
    <xf numFmtId="0" fontId="43" fillId="0" borderId="35" xfId="0" applyFont="1" applyBorder="1" applyAlignment="1">
      <alignment horizontal="left" vertical="center" wrapText="1"/>
    </xf>
    <xf numFmtId="0" fontId="43" fillId="0" borderId="33" xfId="0" applyFont="1" applyBorder="1" applyAlignment="1">
      <alignment horizontal="left" vertical="center" wrapText="1"/>
    </xf>
    <xf numFmtId="0" fontId="43" fillId="0" borderId="34" xfId="0" applyFont="1" applyBorder="1" applyAlignment="1">
      <alignment horizontal="left" vertical="center" wrapText="1"/>
    </xf>
    <xf numFmtId="0" fontId="3" fillId="0" borderId="36" xfId="0" applyFont="1" applyBorder="1" applyAlignment="1">
      <alignment horizontal="left" vertical="center" wrapText="1"/>
    </xf>
    <xf numFmtId="0" fontId="3" fillId="0" borderId="37" xfId="0" applyFont="1" applyBorder="1" applyAlignment="1">
      <alignment horizontal="left" vertical="center" wrapText="1"/>
    </xf>
    <xf numFmtId="0" fontId="44" fillId="0" borderId="37" xfId="0" applyFont="1" applyBorder="1" applyAlignment="1">
      <alignment horizontal="right" vertical="center" wrapText="1"/>
    </xf>
    <xf numFmtId="0" fontId="44" fillId="0" borderId="38" xfId="0" applyFont="1" applyBorder="1" applyAlignment="1">
      <alignment horizontal="right" vertical="center" wrapText="1"/>
    </xf>
    <xf numFmtId="4" fontId="43" fillId="0" borderId="39" xfId="0" applyNumberFormat="1" applyFont="1" applyBorder="1" applyAlignment="1">
      <alignment horizontal="center" vertical="center" wrapText="1"/>
    </xf>
    <xf numFmtId="4" fontId="43" fillId="0" borderId="37" xfId="0" applyNumberFormat="1" applyFont="1" applyBorder="1" applyAlignment="1">
      <alignment horizontal="center" vertical="center" wrapText="1"/>
    </xf>
    <xf numFmtId="4" fontId="43" fillId="0" borderId="38" xfId="0" applyNumberFormat="1" applyFont="1" applyBorder="1" applyAlignment="1">
      <alignment horizontal="center" vertical="center" wrapText="1"/>
    </xf>
    <xf numFmtId="4" fontId="43" fillId="0" borderId="32" xfId="0" applyNumberFormat="1" applyFont="1" applyBorder="1" applyAlignment="1">
      <alignment horizontal="center" vertical="center" wrapText="1"/>
    </xf>
    <xf numFmtId="4" fontId="43" fillId="0" borderId="33" xfId="0" applyNumberFormat="1" applyFont="1" applyBorder="1" applyAlignment="1">
      <alignment horizontal="center" vertical="center" wrapText="1"/>
    </xf>
    <xf numFmtId="4" fontId="43" fillId="0" borderId="34" xfId="0" applyNumberFormat="1" applyFont="1" applyBorder="1" applyAlignment="1">
      <alignment horizontal="center" vertical="center" wrapText="1"/>
    </xf>
    <xf numFmtId="4" fontId="43" fillId="0" borderId="0" xfId="0" applyNumberFormat="1" applyFont="1" applyAlignment="1">
      <alignment horizontal="center" vertical="center" wrapText="1"/>
    </xf>
    <xf numFmtId="0" fontId="43" fillId="0" borderId="23" xfId="0" applyFont="1" applyBorder="1" applyAlignment="1">
      <alignment horizontal="left" vertical="center" wrapText="1"/>
    </xf>
    <xf numFmtId="0" fontId="43" fillId="0" borderId="0" xfId="0" applyFont="1" applyBorder="1" applyAlignment="1">
      <alignment horizontal="left" vertical="center" wrapText="1"/>
    </xf>
    <xf numFmtId="0" fontId="43" fillId="0" borderId="26" xfId="0" applyFont="1" applyBorder="1" applyAlignment="1">
      <alignment horizontal="left" vertical="center" wrapText="1"/>
    </xf>
    <xf numFmtId="0" fontId="42" fillId="0" borderId="40" xfId="0" applyFont="1" applyBorder="1" applyAlignment="1">
      <alignment/>
    </xf>
    <xf numFmtId="0" fontId="43" fillId="0" borderId="40" xfId="0" applyFont="1" applyBorder="1" applyAlignment="1">
      <alignment vertical="center" wrapText="1"/>
    </xf>
    <xf numFmtId="0" fontId="42" fillId="0" borderId="40" xfId="0" applyFont="1" applyBorder="1" applyAlignment="1">
      <alignment vertical="center" wrapText="1"/>
    </xf>
    <xf numFmtId="0" fontId="43" fillId="0" borderId="22" xfId="0" applyFont="1" applyBorder="1" applyAlignment="1">
      <alignment vertical="center" wrapText="1"/>
    </xf>
    <xf numFmtId="0" fontId="43" fillId="0" borderId="12" xfId="0" applyFont="1" applyBorder="1" applyAlignment="1">
      <alignment vertical="center" wrapText="1"/>
    </xf>
    <xf numFmtId="0" fontId="44" fillId="0" borderId="22" xfId="0" applyFont="1" applyBorder="1" applyAlignment="1">
      <alignment horizontal="center" vertical="center"/>
    </xf>
    <xf numFmtId="0" fontId="44" fillId="0" borderId="24" xfId="0" applyFont="1" applyBorder="1" applyAlignment="1">
      <alignment horizontal="center" vertical="center"/>
    </xf>
    <xf numFmtId="4" fontId="3" fillId="0" borderId="12" xfId="0" applyNumberFormat="1" applyFont="1" applyBorder="1" applyAlignment="1">
      <alignment horizontal="center" vertical="center"/>
    </xf>
    <xf numFmtId="4" fontId="3" fillId="0" borderId="25" xfId="0" applyNumberFormat="1" applyFont="1" applyBorder="1" applyAlignment="1">
      <alignment horizontal="center" vertical="center"/>
    </xf>
    <xf numFmtId="4" fontId="3" fillId="0" borderId="15" xfId="0" applyNumberFormat="1" applyFont="1" applyBorder="1" applyAlignment="1">
      <alignment horizontal="center" vertical="center"/>
    </xf>
    <xf numFmtId="4" fontId="3" fillId="0" borderId="27" xfId="0" applyNumberFormat="1" applyFont="1" applyBorder="1" applyAlignment="1">
      <alignment horizontal="center" vertical="center"/>
    </xf>
    <xf numFmtId="0" fontId="43" fillId="0" borderId="24" xfId="0" applyFont="1" applyBorder="1" applyAlignment="1">
      <alignment vertical="center" wrapText="1"/>
    </xf>
    <xf numFmtId="0" fontId="43" fillId="0" borderId="15" xfId="0" applyFont="1" applyBorder="1" applyAlignment="1">
      <alignment vertical="center" wrapText="1"/>
    </xf>
    <xf numFmtId="0" fontId="43" fillId="0" borderId="17" xfId="0" applyFont="1" applyBorder="1" applyAlignment="1">
      <alignment vertical="center" wrapText="1"/>
    </xf>
    <xf numFmtId="0" fontId="3" fillId="0" borderId="24" xfId="0" applyFont="1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0" fontId="3" fillId="0" borderId="17" xfId="0" applyFont="1" applyBorder="1" applyAlignment="1">
      <alignment vertical="center" wrapText="1"/>
    </xf>
    <xf numFmtId="4" fontId="3" fillId="0" borderId="10" xfId="0" applyNumberFormat="1" applyFont="1" applyBorder="1" applyAlignment="1">
      <alignment horizontal="center" vertical="center"/>
    </xf>
    <xf numFmtId="4" fontId="3" fillId="0" borderId="21" xfId="0" applyNumberFormat="1" applyFont="1" applyBorder="1" applyAlignment="1">
      <alignment horizontal="center" vertical="center"/>
    </xf>
    <xf numFmtId="164" fontId="3" fillId="0" borderId="12" xfId="0" applyNumberFormat="1" applyFont="1" applyBorder="1" applyAlignment="1">
      <alignment horizontal="center" vertical="center"/>
    </xf>
    <xf numFmtId="164" fontId="3" fillId="0" borderId="25" xfId="0" applyNumberFormat="1" applyFont="1" applyBorder="1" applyAlignment="1">
      <alignment horizontal="center" vertical="center"/>
    </xf>
    <xf numFmtId="164" fontId="3" fillId="0" borderId="15" xfId="0" applyNumberFormat="1" applyFont="1" applyBorder="1" applyAlignment="1">
      <alignment horizontal="center" vertical="center"/>
    </xf>
    <xf numFmtId="164" fontId="3" fillId="0" borderId="27" xfId="0" applyNumberFormat="1" applyFont="1" applyBorder="1" applyAlignment="1">
      <alignment horizontal="center" vertical="center"/>
    </xf>
    <xf numFmtId="0" fontId="3" fillId="0" borderId="20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46" fillId="0" borderId="22" xfId="0" applyFont="1" applyBorder="1" applyAlignment="1">
      <alignment vertical="center" wrapText="1"/>
    </xf>
    <xf numFmtId="0" fontId="46" fillId="0" borderId="12" xfId="0" applyFont="1" applyBorder="1" applyAlignment="1">
      <alignment vertical="center" wrapText="1"/>
    </xf>
    <xf numFmtId="0" fontId="44" fillId="0" borderId="12" xfId="0" applyFont="1" applyBorder="1" applyAlignment="1">
      <alignment horizontal="right" vertical="center" wrapText="1"/>
    </xf>
    <xf numFmtId="0" fontId="44" fillId="0" borderId="13" xfId="0" applyFont="1" applyBorder="1" applyAlignment="1">
      <alignment horizontal="right" vertical="center" wrapText="1"/>
    </xf>
    <xf numFmtId="4" fontId="3" fillId="0" borderId="13" xfId="0" applyNumberFormat="1" applyFont="1" applyBorder="1" applyAlignment="1">
      <alignment horizontal="center" vertical="center"/>
    </xf>
    <xf numFmtId="4" fontId="3" fillId="0" borderId="17" xfId="0" applyNumberFormat="1" applyFont="1" applyBorder="1" applyAlignment="1">
      <alignment horizontal="center" vertical="center"/>
    </xf>
    <xf numFmtId="0" fontId="43" fillId="0" borderId="15" xfId="0" applyFont="1" applyBorder="1" applyAlignment="1">
      <alignment vertical="center" wrapText="1"/>
    </xf>
    <xf numFmtId="0" fontId="46" fillId="0" borderId="15" xfId="0" applyFont="1" applyBorder="1" applyAlignment="1">
      <alignment vertical="center" wrapText="1"/>
    </xf>
    <xf numFmtId="0" fontId="46" fillId="0" borderId="17" xfId="0" applyFont="1" applyBorder="1" applyAlignment="1">
      <alignment vertical="center" wrapText="1"/>
    </xf>
    <xf numFmtId="0" fontId="43" fillId="0" borderId="10" xfId="0" applyFont="1" applyBorder="1" applyAlignment="1">
      <alignment horizontal="center" vertical="center"/>
    </xf>
    <xf numFmtId="0" fontId="46" fillId="0" borderId="20" xfId="0" applyFont="1" applyBorder="1" applyAlignment="1">
      <alignment vertical="center" wrapText="1"/>
    </xf>
    <xf numFmtId="0" fontId="46" fillId="0" borderId="10" xfId="0" applyFont="1" applyBorder="1" applyAlignment="1">
      <alignment vertical="center" wrapText="1"/>
    </xf>
    <xf numFmtId="0" fontId="46" fillId="0" borderId="11" xfId="0" applyFont="1" applyBorder="1" applyAlignment="1">
      <alignment vertical="center" wrapText="1"/>
    </xf>
    <xf numFmtId="0" fontId="43" fillId="0" borderId="13" xfId="0" applyFont="1" applyBorder="1" applyAlignment="1">
      <alignment vertical="center" wrapText="1"/>
    </xf>
    <xf numFmtId="0" fontId="0" fillId="19" borderId="20" xfId="0" applyFill="1" applyBorder="1" applyAlignment="1">
      <alignment horizontal="center" vertical="top" wrapText="1"/>
    </xf>
    <xf numFmtId="0" fontId="0" fillId="19" borderId="10" xfId="0" applyFill="1" applyBorder="1" applyAlignment="1">
      <alignment horizontal="center" vertical="top"/>
    </xf>
    <xf numFmtId="0" fontId="0" fillId="19" borderId="11" xfId="0" applyFill="1" applyBorder="1" applyAlignment="1">
      <alignment horizontal="center" vertical="top"/>
    </xf>
    <xf numFmtId="0" fontId="46" fillId="0" borderId="13" xfId="0" applyFont="1" applyBorder="1" applyAlignment="1">
      <alignment vertical="center" wrapText="1"/>
    </xf>
    <xf numFmtId="3" fontId="5" fillId="0" borderId="12" xfId="0" applyNumberFormat="1" applyFont="1" applyBorder="1" applyAlignment="1">
      <alignment horizontal="center" vertical="center"/>
    </xf>
    <xf numFmtId="3" fontId="5" fillId="0" borderId="25" xfId="0" applyNumberFormat="1" applyFont="1" applyBorder="1" applyAlignment="1">
      <alignment horizontal="center" vertical="center"/>
    </xf>
    <xf numFmtId="3" fontId="5" fillId="0" borderId="0" xfId="0" applyNumberFormat="1" applyFont="1" applyBorder="1" applyAlignment="1">
      <alignment horizontal="center" vertical="center"/>
    </xf>
    <xf numFmtId="3" fontId="5" fillId="0" borderId="26" xfId="0" applyNumberFormat="1" applyFont="1" applyBorder="1" applyAlignment="1">
      <alignment horizontal="center" vertical="center"/>
    </xf>
    <xf numFmtId="3" fontId="5" fillId="0" borderId="15" xfId="0" applyNumberFormat="1" applyFont="1" applyBorder="1" applyAlignment="1">
      <alignment horizontal="center" vertical="center"/>
    </xf>
    <xf numFmtId="3" fontId="5" fillId="0" borderId="27" xfId="0" applyNumberFormat="1" applyFont="1" applyBorder="1" applyAlignment="1">
      <alignment horizontal="center" vertical="center"/>
    </xf>
    <xf numFmtId="49" fontId="44" fillId="0" borderId="23" xfId="0" applyNumberFormat="1" applyFont="1" applyBorder="1" applyAlignment="1">
      <alignment vertical="center" wrapText="1"/>
    </xf>
    <xf numFmtId="49" fontId="44" fillId="0" borderId="0" xfId="0" applyNumberFormat="1" applyFont="1" applyBorder="1" applyAlignment="1">
      <alignment vertical="center" wrapText="1"/>
    </xf>
    <xf numFmtId="49" fontId="44" fillId="0" borderId="14" xfId="0" applyNumberFormat="1" applyFont="1" applyBorder="1" applyAlignment="1">
      <alignment vertical="center" wrapText="1"/>
    </xf>
    <xf numFmtId="49" fontId="44" fillId="0" borderId="24" xfId="0" applyNumberFormat="1" applyFont="1" applyBorder="1" applyAlignment="1">
      <alignment vertical="center" wrapText="1"/>
    </xf>
    <xf numFmtId="49" fontId="44" fillId="0" borderId="15" xfId="0" applyNumberFormat="1" applyFont="1" applyBorder="1" applyAlignment="1">
      <alignment vertical="center" wrapText="1"/>
    </xf>
    <xf numFmtId="49" fontId="44" fillId="0" borderId="17" xfId="0" applyNumberFormat="1" applyFont="1" applyBorder="1" applyAlignment="1">
      <alignment vertical="center" wrapText="1"/>
    </xf>
    <xf numFmtId="0" fontId="43" fillId="0" borderId="10" xfId="0" applyFont="1" applyBorder="1" applyAlignment="1">
      <alignment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5"/>
  <sheetViews>
    <sheetView tabSelected="1" zoomScale="80" zoomScaleNormal="80" zoomScalePageLayoutView="0" workbookViewId="0" topLeftCell="A1">
      <selection activeCell="A25" sqref="A25:C27"/>
    </sheetView>
  </sheetViews>
  <sheetFormatPr defaultColWidth="9.140625" defaultRowHeight="15"/>
  <cols>
    <col min="2" max="2" width="7.28125" style="0" customWidth="1"/>
    <col min="3" max="3" width="0.2890625" style="0" customWidth="1"/>
    <col min="4" max="4" width="13.421875" style="0" customWidth="1"/>
    <col min="7" max="7" width="12.00390625" style="0" customWidth="1"/>
    <col min="12" max="12" width="11.140625" style="0" customWidth="1"/>
  </cols>
  <sheetData>
    <row r="1" spans="1:17" ht="66" customHeight="1" thickBot="1">
      <c r="A1" s="220" t="s">
        <v>75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1"/>
      <c r="O1" s="221"/>
      <c r="P1" s="221"/>
      <c r="Q1" s="222"/>
    </row>
    <row r="2" spans="1:17" ht="15.75" thickBot="1">
      <c r="A2" s="51" t="s">
        <v>0</v>
      </c>
      <c r="B2" s="52"/>
      <c r="C2" s="52"/>
      <c r="D2" s="52"/>
      <c r="E2" s="52"/>
      <c r="F2" s="52"/>
      <c r="G2" s="52"/>
      <c r="H2" s="53"/>
      <c r="I2" s="54"/>
      <c r="J2" s="55"/>
      <c r="K2" s="55"/>
      <c r="L2" s="55"/>
      <c r="M2" s="55"/>
      <c r="N2" s="55"/>
      <c r="O2" s="55"/>
      <c r="P2" s="56"/>
      <c r="Q2" s="57"/>
    </row>
    <row r="3" spans="1:17" ht="15.75" thickBot="1">
      <c r="A3" s="58" t="s">
        <v>1</v>
      </c>
      <c r="B3" s="59"/>
      <c r="C3" s="59"/>
      <c r="D3" s="59"/>
      <c r="E3" s="59"/>
      <c r="F3" s="59"/>
      <c r="G3" s="59"/>
      <c r="H3" s="60"/>
      <c r="I3" s="61"/>
      <c r="J3" s="61"/>
      <c r="K3" s="61"/>
      <c r="L3" s="61"/>
      <c r="M3" s="61"/>
      <c r="N3" s="61"/>
      <c r="O3" s="1"/>
      <c r="P3" s="1"/>
      <c r="Q3" s="2"/>
    </row>
    <row r="4" spans="1:17" ht="15.75" thickBot="1">
      <c r="A4" s="62" t="s">
        <v>2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4"/>
    </row>
    <row r="5" spans="1:17" ht="15">
      <c r="A5" s="65" t="s">
        <v>3</v>
      </c>
      <c r="B5" s="66"/>
      <c r="C5" s="67"/>
      <c r="D5" s="3"/>
      <c r="E5" s="74" t="s">
        <v>4</v>
      </c>
      <c r="F5" s="75"/>
      <c r="G5" s="4" t="s">
        <v>5</v>
      </c>
      <c r="H5" s="76" t="s">
        <v>6</v>
      </c>
      <c r="I5" s="77"/>
      <c r="J5" s="75"/>
      <c r="K5" s="74" t="s">
        <v>7</v>
      </c>
      <c r="L5" s="77"/>
      <c r="M5" s="75"/>
      <c r="N5" s="74" t="s">
        <v>8</v>
      </c>
      <c r="O5" s="77"/>
      <c r="P5" s="77"/>
      <c r="Q5" s="75"/>
    </row>
    <row r="6" spans="1:17" ht="76.5" customHeight="1">
      <c r="A6" s="68"/>
      <c r="B6" s="69"/>
      <c r="C6" s="70"/>
      <c r="D6" s="5"/>
      <c r="E6" s="78" t="s">
        <v>9</v>
      </c>
      <c r="F6" s="79"/>
      <c r="G6" s="6" t="s">
        <v>10</v>
      </c>
      <c r="H6" s="80" t="s">
        <v>11</v>
      </c>
      <c r="I6" s="81"/>
      <c r="J6" s="79"/>
      <c r="K6" s="78" t="s">
        <v>12</v>
      </c>
      <c r="L6" s="81"/>
      <c r="M6" s="79"/>
      <c r="N6" s="78" t="s">
        <v>13</v>
      </c>
      <c r="O6" s="81"/>
      <c r="P6" s="81"/>
      <c r="Q6" s="79"/>
    </row>
    <row r="7" spans="1:17" ht="27.75" customHeight="1" thickBot="1">
      <c r="A7" s="71"/>
      <c r="B7" s="72"/>
      <c r="C7" s="73"/>
      <c r="D7" s="7"/>
      <c r="E7" s="82" t="s">
        <v>14</v>
      </c>
      <c r="F7" s="83"/>
      <c r="G7" s="8"/>
      <c r="H7" s="84" t="s">
        <v>15</v>
      </c>
      <c r="I7" s="85"/>
      <c r="J7" s="83"/>
      <c r="K7" s="84" t="s">
        <v>16</v>
      </c>
      <c r="L7" s="85"/>
      <c r="M7" s="83"/>
      <c r="N7" s="86" t="s">
        <v>14</v>
      </c>
      <c r="O7" s="87"/>
      <c r="P7" s="87"/>
      <c r="Q7" s="88"/>
    </row>
    <row r="8" spans="1:17" ht="15.75" thickBot="1">
      <c r="A8" s="89" t="s">
        <v>69</v>
      </c>
      <c r="B8" s="90"/>
      <c r="C8" s="91"/>
      <c r="D8" s="9" t="s">
        <v>17</v>
      </c>
      <c r="E8" s="98" t="s">
        <v>18</v>
      </c>
      <c r="F8" s="99"/>
      <c r="G8" s="10" t="s">
        <v>18</v>
      </c>
      <c r="H8" s="100">
        <v>0</v>
      </c>
      <c r="I8" s="101"/>
      <c r="J8" s="102"/>
      <c r="K8" s="103">
        <v>0</v>
      </c>
      <c r="L8" s="104"/>
      <c r="M8" s="105"/>
      <c r="N8" s="112" t="e">
        <f>ROUND(H10/ROUND(K8,4),2)</f>
        <v>#DIV/0!</v>
      </c>
      <c r="O8" s="113"/>
      <c r="P8" s="113"/>
      <c r="Q8" s="114"/>
    </row>
    <row r="9" spans="1:17" ht="15.75" thickBot="1">
      <c r="A9" s="92"/>
      <c r="B9" s="93"/>
      <c r="C9" s="94"/>
      <c r="D9" s="9" t="s">
        <v>19</v>
      </c>
      <c r="E9" s="121">
        <v>0</v>
      </c>
      <c r="F9" s="122"/>
      <c r="G9" s="11">
        <v>0</v>
      </c>
      <c r="H9" s="100">
        <f>ROUND(PRODUCT(ROUND(E9,2),G9),2)</f>
        <v>0</v>
      </c>
      <c r="I9" s="101"/>
      <c r="J9" s="102"/>
      <c r="K9" s="106"/>
      <c r="L9" s="107"/>
      <c r="M9" s="108"/>
      <c r="N9" s="115"/>
      <c r="O9" s="116"/>
      <c r="P9" s="116"/>
      <c r="Q9" s="117"/>
    </row>
    <row r="10" spans="1:17" ht="15.75" thickBot="1">
      <c r="A10" s="95"/>
      <c r="B10" s="96"/>
      <c r="C10" s="97"/>
      <c r="D10" s="12" t="s">
        <v>20</v>
      </c>
      <c r="E10" s="98" t="s">
        <v>18</v>
      </c>
      <c r="F10" s="99"/>
      <c r="G10" s="10" t="s">
        <v>18</v>
      </c>
      <c r="H10" s="100">
        <f>ROUND(SUM(ROUND(H8,2)+ROUND(H9,2)),2)</f>
        <v>0</v>
      </c>
      <c r="I10" s="101"/>
      <c r="J10" s="102"/>
      <c r="K10" s="109"/>
      <c r="L10" s="110"/>
      <c r="M10" s="111"/>
      <c r="N10" s="118"/>
      <c r="O10" s="119"/>
      <c r="P10" s="119"/>
      <c r="Q10" s="120"/>
    </row>
    <row r="11" spans="1:17" ht="15.75" thickBot="1">
      <c r="A11" s="89" t="s">
        <v>70</v>
      </c>
      <c r="B11" s="90"/>
      <c r="C11" s="123"/>
      <c r="D11" s="9" t="s">
        <v>21</v>
      </c>
      <c r="E11" s="98" t="s">
        <v>18</v>
      </c>
      <c r="F11" s="99"/>
      <c r="G11" s="10" t="s">
        <v>18</v>
      </c>
      <c r="H11" s="100">
        <v>0</v>
      </c>
      <c r="I11" s="101"/>
      <c r="J11" s="102"/>
      <c r="K11" s="103">
        <v>0</v>
      </c>
      <c r="L11" s="104"/>
      <c r="M11" s="105"/>
      <c r="N11" s="112" t="e">
        <f>ROUND(H13/ROUND(K11,4),2)</f>
        <v>#DIV/0!</v>
      </c>
      <c r="O11" s="113"/>
      <c r="P11" s="113"/>
      <c r="Q11" s="114"/>
    </row>
    <row r="12" spans="1:17" ht="15.75" thickBot="1">
      <c r="A12" s="92"/>
      <c r="B12" s="93"/>
      <c r="C12" s="124"/>
      <c r="D12" s="9" t="s">
        <v>19</v>
      </c>
      <c r="E12" s="98">
        <v>0</v>
      </c>
      <c r="F12" s="99"/>
      <c r="G12" s="10">
        <v>0</v>
      </c>
      <c r="H12" s="100">
        <f>ROUND(PRODUCT(ROUND(E12,2),G12),2)</f>
        <v>0</v>
      </c>
      <c r="I12" s="101"/>
      <c r="J12" s="102"/>
      <c r="K12" s="106"/>
      <c r="L12" s="107"/>
      <c r="M12" s="108"/>
      <c r="N12" s="115"/>
      <c r="O12" s="116"/>
      <c r="P12" s="116"/>
      <c r="Q12" s="117"/>
    </row>
    <row r="13" spans="1:17" ht="15.75" thickBot="1">
      <c r="A13" s="95"/>
      <c r="B13" s="96"/>
      <c r="C13" s="125"/>
      <c r="D13" s="12" t="s">
        <v>20</v>
      </c>
      <c r="E13" s="98" t="s">
        <v>18</v>
      </c>
      <c r="F13" s="99"/>
      <c r="G13" s="10" t="s">
        <v>18</v>
      </c>
      <c r="H13" s="100">
        <f>ROUND(SUM(ROUND(H11,2)+ROUND(H12,2)),2)</f>
        <v>0</v>
      </c>
      <c r="I13" s="101"/>
      <c r="J13" s="102"/>
      <c r="K13" s="109"/>
      <c r="L13" s="110"/>
      <c r="M13" s="111"/>
      <c r="N13" s="118"/>
      <c r="O13" s="119"/>
      <c r="P13" s="119"/>
      <c r="Q13" s="120"/>
    </row>
    <row r="14" spans="1:17" ht="15.75" thickBot="1">
      <c r="A14" s="89" t="s">
        <v>71</v>
      </c>
      <c r="B14" s="90"/>
      <c r="C14" s="123"/>
      <c r="D14" s="9" t="s">
        <v>17</v>
      </c>
      <c r="E14" s="98" t="s">
        <v>18</v>
      </c>
      <c r="F14" s="99"/>
      <c r="G14" s="10" t="s">
        <v>18</v>
      </c>
      <c r="H14" s="100">
        <v>0</v>
      </c>
      <c r="I14" s="101"/>
      <c r="J14" s="102"/>
      <c r="K14" s="103">
        <v>0</v>
      </c>
      <c r="L14" s="104"/>
      <c r="M14" s="105"/>
      <c r="N14" s="112" t="e">
        <f>ROUND(H16/ROUND(K14,4),2)</f>
        <v>#DIV/0!</v>
      </c>
      <c r="O14" s="113"/>
      <c r="P14" s="113"/>
      <c r="Q14" s="114"/>
    </row>
    <row r="15" spans="1:17" ht="15.75" thickBot="1">
      <c r="A15" s="92"/>
      <c r="B15" s="93"/>
      <c r="C15" s="124"/>
      <c r="D15" s="9" t="s">
        <v>19</v>
      </c>
      <c r="E15" s="126">
        <v>0</v>
      </c>
      <c r="F15" s="102"/>
      <c r="G15" s="13">
        <v>0</v>
      </c>
      <c r="H15" s="100">
        <f>ROUND(PRODUCT(ROUND(E15,2),G15),2)</f>
        <v>0</v>
      </c>
      <c r="I15" s="101"/>
      <c r="J15" s="102"/>
      <c r="K15" s="106"/>
      <c r="L15" s="107"/>
      <c r="M15" s="108"/>
      <c r="N15" s="115"/>
      <c r="O15" s="116"/>
      <c r="P15" s="116"/>
      <c r="Q15" s="117"/>
    </row>
    <row r="16" spans="1:17" ht="15.75" thickBot="1">
      <c r="A16" s="95"/>
      <c r="B16" s="96"/>
      <c r="C16" s="125"/>
      <c r="D16" s="12" t="s">
        <v>20</v>
      </c>
      <c r="E16" s="98" t="s">
        <v>18</v>
      </c>
      <c r="F16" s="99"/>
      <c r="G16" s="10" t="s">
        <v>18</v>
      </c>
      <c r="H16" s="100">
        <f>ROUND(SUM(ROUND(H14,2)+ROUND(H15,2)),2)</f>
        <v>0</v>
      </c>
      <c r="I16" s="101"/>
      <c r="J16" s="102"/>
      <c r="K16" s="109"/>
      <c r="L16" s="110"/>
      <c r="M16" s="111"/>
      <c r="N16" s="118"/>
      <c r="O16" s="119"/>
      <c r="P16" s="119"/>
      <c r="Q16" s="120"/>
    </row>
    <row r="17" spans="1:17" ht="15.75" thickBot="1">
      <c r="A17" s="89" t="s">
        <v>72</v>
      </c>
      <c r="B17" s="90"/>
      <c r="C17" s="123"/>
      <c r="D17" s="9" t="s">
        <v>17</v>
      </c>
      <c r="E17" s="98" t="s">
        <v>18</v>
      </c>
      <c r="F17" s="99"/>
      <c r="G17" s="10" t="s">
        <v>18</v>
      </c>
      <c r="H17" s="100">
        <v>0</v>
      </c>
      <c r="I17" s="101"/>
      <c r="J17" s="102"/>
      <c r="K17" s="103">
        <v>0</v>
      </c>
      <c r="L17" s="104"/>
      <c r="M17" s="105"/>
      <c r="N17" s="112" t="e">
        <f>ROUND(H19/ROUND(K17,4),2)</f>
        <v>#DIV/0!</v>
      </c>
      <c r="O17" s="113"/>
      <c r="P17" s="113"/>
      <c r="Q17" s="114"/>
    </row>
    <row r="18" spans="1:17" ht="15.75" thickBot="1">
      <c r="A18" s="92"/>
      <c r="B18" s="93"/>
      <c r="C18" s="124"/>
      <c r="D18" s="9" t="s">
        <v>19</v>
      </c>
      <c r="E18" s="126">
        <v>0</v>
      </c>
      <c r="F18" s="102"/>
      <c r="G18" s="13">
        <v>0</v>
      </c>
      <c r="H18" s="100">
        <f>ROUND(PRODUCT(ROUND(E18,2),G18),2)</f>
        <v>0</v>
      </c>
      <c r="I18" s="101"/>
      <c r="J18" s="102"/>
      <c r="K18" s="106"/>
      <c r="L18" s="107"/>
      <c r="M18" s="108"/>
      <c r="N18" s="115"/>
      <c r="O18" s="116"/>
      <c r="P18" s="116"/>
      <c r="Q18" s="117"/>
    </row>
    <row r="19" spans="1:17" ht="15.75" thickBot="1">
      <c r="A19" s="95"/>
      <c r="B19" s="96"/>
      <c r="C19" s="125"/>
      <c r="D19" s="12" t="s">
        <v>20</v>
      </c>
      <c r="E19" s="98" t="s">
        <v>18</v>
      </c>
      <c r="F19" s="99"/>
      <c r="G19" s="10" t="s">
        <v>18</v>
      </c>
      <c r="H19" s="100">
        <f>ROUND(SUM(ROUND(H17,2)+ROUND(H18,2)),2)</f>
        <v>0</v>
      </c>
      <c r="I19" s="101"/>
      <c r="J19" s="102"/>
      <c r="K19" s="109"/>
      <c r="L19" s="110"/>
      <c r="M19" s="111"/>
      <c r="N19" s="118"/>
      <c r="O19" s="119"/>
      <c r="P19" s="119"/>
      <c r="Q19" s="120"/>
    </row>
    <row r="20" spans="1:17" ht="15.75" thickBot="1">
      <c r="A20" s="89" t="s">
        <v>73</v>
      </c>
      <c r="B20" s="90"/>
      <c r="C20" s="123"/>
      <c r="D20" s="9" t="s">
        <v>17</v>
      </c>
      <c r="E20" s="98" t="s">
        <v>18</v>
      </c>
      <c r="F20" s="99"/>
      <c r="G20" s="10" t="s">
        <v>18</v>
      </c>
      <c r="H20" s="100">
        <v>0</v>
      </c>
      <c r="I20" s="101"/>
      <c r="J20" s="102"/>
      <c r="K20" s="103">
        <v>0</v>
      </c>
      <c r="L20" s="104"/>
      <c r="M20" s="105"/>
      <c r="N20" s="112" t="e">
        <f>ROUND(H22/ROUND(K20,4),2)</f>
        <v>#DIV/0!</v>
      </c>
      <c r="O20" s="113"/>
      <c r="P20" s="113"/>
      <c r="Q20" s="114"/>
    </row>
    <row r="21" spans="1:17" ht="15.75" thickBot="1">
      <c r="A21" s="92"/>
      <c r="B21" s="93"/>
      <c r="C21" s="124"/>
      <c r="D21" s="14" t="s">
        <v>19</v>
      </c>
      <c r="E21" s="126">
        <v>0</v>
      </c>
      <c r="F21" s="102"/>
      <c r="G21" s="13">
        <v>0</v>
      </c>
      <c r="H21" s="100">
        <f>ROUND(PRODUCT(ROUND(E21,2),G21),2)</f>
        <v>0</v>
      </c>
      <c r="I21" s="101"/>
      <c r="J21" s="102"/>
      <c r="K21" s="106"/>
      <c r="L21" s="107"/>
      <c r="M21" s="108"/>
      <c r="N21" s="115"/>
      <c r="O21" s="116"/>
      <c r="P21" s="116"/>
      <c r="Q21" s="117"/>
    </row>
    <row r="22" spans="1:17" ht="15.75" thickBot="1">
      <c r="A22" s="92"/>
      <c r="B22" s="93"/>
      <c r="C22" s="124"/>
      <c r="D22" s="15" t="s">
        <v>20</v>
      </c>
      <c r="E22" s="127" t="s">
        <v>18</v>
      </c>
      <c r="F22" s="128"/>
      <c r="G22" s="10" t="s">
        <v>18</v>
      </c>
      <c r="H22" s="100">
        <f>ROUND(SUM(ROUND(H20,2)+ROUND(H21,2)),2)</f>
        <v>0</v>
      </c>
      <c r="I22" s="101"/>
      <c r="J22" s="102"/>
      <c r="K22" s="109"/>
      <c r="L22" s="110"/>
      <c r="M22" s="111"/>
      <c r="N22" s="118"/>
      <c r="O22" s="119"/>
      <c r="P22" s="119"/>
      <c r="Q22" s="120"/>
    </row>
    <row r="23" spans="1:17" ht="33" customHeight="1">
      <c r="A23" s="129" t="s">
        <v>62</v>
      </c>
      <c r="B23" s="130"/>
      <c r="C23" s="130"/>
      <c r="D23" s="130"/>
      <c r="E23" s="130"/>
      <c r="F23" s="130"/>
      <c r="G23" s="130"/>
      <c r="H23" s="130"/>
      <c r="I23" s="130"/>
      <c r="J23" s="130"/>
      <c r="K23" s="130"/>
      <c r="L23" s="130"/>
      <c r="M23" s="131"/>
      <c r="N23" s="76" t="s">
        <v>22</v>
      </c>
      <c r="O23" s="133" t="e">
        <f>ROUND((SUM(N8:Q22)-MIN(N8:Q22)-MAX(N8:Q22))/3,2)</f>
        <v>#DIV/0!</v>
      </c>
      <c r="P23" s="133"/>
      <c r="Q23" s="134"/>
    </row>
    <row r="24" spans="1:17" ht="15.75" thickBot="1">
      <c r="A24" s="137" t="s">
        <v>14</v>
      </c>
      <c r="B24" s="138"/>
      <c r="C24" s="138"/>
      <c r="D24" s="138"/>
      <c r="E24" s="138"/>
      <c r="F24" s="138"/>
      <c r="G24" s="138"/>
      <c r="H24" s="138"/>
      <c r="I24" s="138"/>
      <c r="J24" s="138"/>
      <c r="K24" s="138"/>
      <c r="L24" s="138"/>
      <c r="M24" s="139"/>
      <c r="N24" s="132"/>
      <c r="O24" s="135"/>
      <c r="P24" s="135"/>
      <c r="Q24" s="136"/>
    </row>
    <row r="25" spans="1:17" ht="15.75" thickBot="1">
      <c r="A25" s="89" t="s">
        <v>74</v>
      </c>
      <c r="B25" s="90"/>
      <c r="C25" s="91"/>
      <c r="D25" s="16" t="s">
        <v>17</v>
      </c>
      <c r="E25" s="140" t="s">
        <v>18</v>
      </c>
      <c r="F25" s="141"/>
      <c r="G25" s="17" t="s">
        <v>18</v>
      </c>
      <c r="H25" s="142">
        <v>0</v>
      </c>
      <c r="I25" s="119"/>
      <c r="J25" s="120"/>
      <c r="K25" s="77" t="s">
        <v>23</v>
      </c>
      <c r="L25" s="145">
        <v>0</v>
      </c>
      <c r="M25" s="146"/>
      <c r="N25" s="76" t="s">
        <v>24</v>
      </c>
      <c r="O25" s="133" t="e">
        <f>ROUND(H27/ROUND(L25,4),2)</f>
        <v>#DIV/0!</v>
      </c>
      <c r="P25" s="133"/>
      <c r="Q25" s="134"/>
    </row>
    <row r="26" spans="1:17" ht="15.75" thickBot="1">
      <c r="A26" s="92"/>
      <c r="B26" s="93"/>
      <c r="C26" s="94"/>
      <c r="D26" s="16" t="s">
        <v>19</v>
      </c>
      <c r="E26" s="101">
        <v>0</v>
      </c>
      <c r="F26" s="101"/>
      <c r="G26" s="18">
        <v>0</v>
      </c>
      <c r="H26" s="100">
        <f>ROUND(PRODUCT(ROUND(E26,2),G26),2)</f>
        <v>0</v>
      </c>
      <c r="I26" s="101"/>
      <c r="J26" s="154"/>
      <c r="K26" s="143"/>
      <c r="L26" s="147"/>
      <c r="M26" s="148"/>
      <c r="N26" s="151"/>
      <c r="O26" s="152"/>
      <c r="P26" s="152"/>
      <c r="Q26" s="153"/>
    </row>
    <row r="27" spans="1:17" ht="15.75" thickBot="1">
      <c r="A27" s="95"/>
      <c r="B27" s="96"/>
      <c r="C27" s="97"/>
      <c r="D27" s="19" t="s">
        <v>20</v>
      </c>
      <c r="E27" s="155" t="s">
        <v>18</v>
      </c>
      <c r="F27" s="155"/>
      <c r="G27" s="20" t="s">
        <v>18</v>
      </c>
      <c r="H27" s="100">
        <f>ROUND(SUM(ROUND(H25,2)+ROUND(H26,2)),2)</f>
        <v>0</v>
      </c>
      <c r="I27" s="101"/>
      <c r="J27" s="102"/>
      <c r="K27" s="144"/>
      <c r="L27" s="149"/>
      <c r="M27" s="150"/>
      <c r="N27" s="132"/>
      <c r="O27" s="135"/>
      <c r="P27" s="135"/>
      <c r="Q27" s="136"/>
    </row>
    <row r="28" spans="1:17" ht="15">
      <c r="A28" s="156" t="s">
        <v>25</v>
      </c>
      <c r="B28" s="157"/>
      <c r="C28" s="157"/>
      <c r="D28" s="157"/>
      <c r="E28" s="157"/>
      <c r="F28" s="157"/>
      <c r="G28" s="157"/>
      <c r="H28" s="157"/>
      <c r="I28" s="157"/>
      <c r="J28" s="157"/>
      <c r="K28" s="157"/>
      <c r="L28" s="158" t="s">
        <v>26</v>
      </c>
      <c r="M28" s="159"/>
      <c r="N28" s="74" t="s">
        <v>27</v>
      </c>
      <c r="O28" s="133" t="e">
        <f>ROUND(SUM(O23-O25),2)</f>
        <v>#DIV/0!</v>
      </c>
      <c r="P28" s="133"/>
      <c r="Q28" s="134"/>
    </row>
    <row r="29" spans="1:17" ht="15.75" thickBot="1">
      <c r="A29" s="163" t="s">
        <v>14</v>
      </c>
      <c r="B29" s="164"/>
      <c r="C29" s="164"/>
      <c r="D29" s="164"/>
      <c r="E29" s="164"/>
      <c r="F29" s="164"/>
      <c r="G29" s="164"/>
      <c r="H29" s="164"/>
      <c r="I29" s="164"/>
      <c r="J29" s="164"/>
      <c r="K29" s="164"/>
      <c r="L29" s="164"/>
      <c r="M29" s="165"/>
      <c r="N29" s="160"/>
      <c r="O29" s="161"/>
      <c r="P29" s="161"/>
      <c r="Q29" s="162"/>
    </row>
    <row r="30" spans="1:17" ht="15">
      <c r="A30" s="166" t="s">
        <v>28</v>
      </c>
      <c r="B30" s="167"/>
      <c r="C30" s="167"/>
      <c r="D30" s="167"/>
      <c r="E30" s="167"/>
      <c r="F30" s="167"/>
      <c r="G30" s="167"/>
      <c r="H30" s="167"/>
      <c r="I30" s="167"/>
      <c r="J30" s="167"/>
      <c r="K30" s="167"/>
      <c r="L30" s="168" t="s">
        <v>29</v>
      </c>
      <c r="M30" s="169"/>
      <c r="N30" s="170" t="e">
        <f>ROUND((O28/O23*100),2)</f>
        <v>#DIV/0!</v>
      </c>
      <c r="O30" s="171"/>
      <c r="P30" s="171"/>
      <c r="Q30" s="172"/>
    </row>
    <row r="31" spans="1:17" ht="15.75" thickBot="1">
      <c r="A31" s="163" t="s">
        <v>30</v>
      </c>
      <c r="B31" s="164"/>
      <c r="C31" s="164"/>
      <c r="D31" s="164"/>
      <c r="E31" s="164"/>
      <c r="F31" s="164"/>
      <c r="G31" s="164"/>
      <c r="H31" s="164"/>
      <c r="I31" s="164"/>
      <c r="J31" s="164"/>
      <c r="K31" s="164"/>
      <c r="L31" s="164"/>
      <c r="M31" s="165"/>
      <c r="N31" s="173"/>
      <c r="O31" s="174"/>
      <c r="P31" s="174"/>
      <c r="Q31" s="175"/>
    </row>
    <row r="32" spans="1:17" ht="15">
      <c r="A32" s="166" t="s">
        <v>31</v>
      </c>
      <c r="B32" s="167"/>
      <c r="C32" s="167"/>
      <c r="D32" s="167"/>
      <c r="E32" s="167"/>
      <c r="F32" s="167"/>
      <c r="G32" s="167"/>
      <c r="H32" s="167"/>
      <c r="I32" s="167"/>
      <c r="J32" s="167"/>
      <c r="K32" s="167"/>
      <c r="L32" s="168" t="s">
        <v>32</v>
      </c>
      <c r="M32" s="169"/>
      <c r="N32" s="170" t="e">
        <f>ROUND(O28*ROUND(L25,4),2)</f>
        <v>#DIV/0!</v>
      </c>
      <c r="O32" s="171"/>
      <c r="P32" s="171"/>
      <c r="Q32" s="172"/>
    </row>
    <row r="33" spans="1:17" ht="15">
      <c r="A33" s="177" t="s">
        <v>14</v>
      </c>
      <c r="B33" s="178"/>
      <c r="C33" s="178"/>
      <c r="D33" s="178"/>
      <c r="E33" s="178"/>
      <c r="F33" s="178"/>
      <c r="G33" s="178"/>
      <c r="H33" s="178"/>
      <c r="I33" s="178"/>
      <c r="J33" s="178"/>
      <c r="K33" s="178"/>
      <c r="L33" s="178"/>
      <c r="M33" s="179"/>
      <c r="N33" s="115"/>
      <c r="O33" s="176"/>
      <c r="P33" s="176"/>
      <c r="Q33" s="117"/>
    </row>
    <row r="34" spans="1:17" ht="15.75" thickBot="1">
      <c r="A34" s="163"/>
      <c r="B34" s="164"/>
      <c r="C34" s="164"/>
      <c r="D34" s="164"/>
      <c r="E34" s="164"/>
      <c r="F34" s="164"/>
      <c r="G34" s="164"/>
      <c r="H34" s="164"/>
      <c r="I34" s="164"/>
      <c r="J34" s="164"/>
      <c r="K34" s="164"/>
      <c r="L34" s="164"/>
      <c r="M34" s="165"/>
      <c r="N34" s="173"/>
      <c r="O34" s="174"/>
      <c r="P34" s="174"/>
      <c r="Q34" s="175"/>
    </row>
    <row r="35" spans="1:17" ht="15.75" thickBot="1">
      <c r="A35" s="21"/>
      <c r="B35" s="180"/>
      <c r="C35" s="180"/>
      <c r="D35" s="180"/>
      <c r="E35" s="180"/>
      <c r="F35" s="181" t="s">
        <v>33</v>
      </c>
      <c r="G35" s="181"/>
      <c r="H35" s="181"/>
      <c r="I35" s="181"/>
      <c r="J35" s="180"/>
      <c r="K35" s="180"/>
      <c r="L35" s="180"/>
      <c r="M35" s="180"/>
      <c r="N35" s="180"/>
      <c r="O35" s="182"/>
      <c r="P35" s="182"/>
      <c r="Q35" s="182"/>
    </row>
    <row r="36" spans="1:17" ht="15.75" thickBot="1">
      <c r="A36" s="62" t="s">
        <v>34</v>
      </c>
      <c r="B36" s="63"/>
      <c r="C36" s="63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4"/>
    </row>
    <row r="37" spans="1:17" ht="15">
      <c r="A37" s="183" t="s">
        <v>35</v>
      </c>
      <c r="B37" s="184"/>
      <c r="C37" s="184"/>
      <c r="D37" s="184"/>
      <c r="E37" s="184"/>
      <c r="F37" s="184"/>
      <c r="G37" s="184"/>
      <c r="H37" s="184"/>
      <c r="I37" s="184"/>
      <c r="J37" s="184"/>
      <c r="K37" s="184"/>
      <c r="L37" s="22" t="s">
        <v>36</v>
      </c>
      <c r="M37" s="185" t="s">
        <v>37</v>
      </c>
      <c r="N37" s="187" t="e">
        <f>ROUND((N32*0.8),2)</f>
        <v>#DIV/0!</v>
      </c>
      <c r="O37" s="187"/>
      <c r="P37" s="187"/>
      <c r="Q37" s="188"/>
    </row>
    <row r="38" spans="1:17" ht="15.75" thickBot="1">
      <c r="A38" s="191" t="s">
        <v>14</v>
      </c>
      <c r="B38" s="192"/>
      <c r="C38" s="192"/>
      <c r="D38" s="192"/>
      <c r="E38" s="192"/>
      <c r="F38" s="192"/>
      <c r="G38" s="192"/>
      <c r="H38" s="192"/>
      <c r="I38" s="192"/>
      <c r="J38" s="192"/>
      <c r="K38" s="192"/>
      <c r="L38" s="193"/>
      <c r="M38" s="186"/>
      <c r="N38" s="189"/>
      <c r="O38" s="189"/>
      <c r="P38" s="189"/>
      <c r="Q38" s="190"/>
    </row>
    <row r="39" spans="1:17" ht="15.75" thickBot="1">
      <c r="A39" s="194" t="s">
        <v>38</v>
      </c>
      <c r="B39" s="195"/>
      <c r="C39" s="195"/>
      <c r="D39" s="195"/>
      <c r="E39" s="195"/>
      <c r="F39" s="195"/>
      <c r="G39" s="195"/>
      <c r="H39" s="195"/>
      <c r="I39" s="195"/>
      <c r="J39" s="195"/>
      <c r="K39" s="195"/>
      <c r="L39" s="196"/>
      <c r="M39" s="23" t="s">
        <v>39</v>
      </c>
      <c r="N39" s="197"/>
      <c r="O39" s="197"/>
      <c r="P39" s="197"/>
      <c r="Q39" s="198"/>
    </row>
    <row r="40" spans="1:17" ht="15">
      <c r="A40" s="129" t="s">
        <v>40</v>
      </c>
      <c r="B40" s="130"/>
      <c r="C40" s="130"/>
      <c r="D40" s="130"/>
      <c r="E40" s="130"/>
      <c r="F40" s="130"/>
      <c r="G40" s="130"/>
      <c r="H40" s="130"/>
      <c r="I40" s="130"/>
      <c r="J40" s="130"/>
      <c r="K40" s="130"/>
      <c r="L40" s="24" t="s">
        <v>41</v>
      </c>
      <c r="M40" s="185" t="s">
        <v>42</v>
      </c>
      <c r="N40" s="199">
        <f>L25</f>
        <v>0</v>
      </c>
      <c r="O40" s="199"/>
      <c r="P40" s="199"/>
      <c r="Q40" s="200"/>
    </row>
    <row r="41" spans="1:17" ht="15.75" thickBot="1">
      <c r="A41" s="191" t="s">
        <v>43</v>
      </c>
      <c r="B41" s="192"/>
      <c r="C41" s="192"/>
      <c r="D41" s="192"/>
      <c r="E41" s="192"/>
      <c r="F41" s="192"/>
      <c r="G41" s="192"/>
      <c r="H41" s="192"/>
      <c r="I41" s="192"/>
      <c r="J41" s="192"/>
      <c r="K41" s="192"/>
      <c r="L41" s="193"/>
      <c r="M41" s="186"/>
      <c r="N41" s="201"/>
      <c r="O41" s="201"/>
      <c r="P41" s="201"/>
      <c r="Q41" s="202"/>
    </row>
    <row r="42" spans="1:17" ht="15">
      <c r="A42" s="183" t="s">
        <v>44</v>
      </c>
      <c r="B42" s="184"/>
      <c r="C42" s="184"/>
      <c r="D42" s="184"/>
      <c r="E42" s="184"/>
      <c r="F42" s="184"/>
      <c r="G42" s="184"/>
      <c r="H42" s="184"/>
      <c r="I42" s="184"/>
      <c r="J42" s="184"/>
      <c r="K42" s="184"/>
      <c r="L42" s="22" t="s">
        <v>45</v>
      </c>
      <c r="M42" s="185" t="s">
        <v>46</v>
      </c>
      <c r="N42" s="187">
        <f>ROUND((N39*N40),2)</f>
        <v>0</v>
      </c>
      <c r="O42" s="187"/>
      <c r="P42" s="187"/>
      <c r="Q42" s="188"/>
    </row>
    <row r="43" spans="1:17" ht="15.75" thickBot="1">
      <c r="A43" s="191" t="s">
        <v>14</v>
      </c>
      <c r="B43" s="192"/>
      <c r="C43" s="192"/>
      <c r="D43" s="192"/>
      <c r="E43" s="192"/>
      <c r="F43" s="192"/>
      <c r="G43" s="192"/>
      <c r="H43" s="192"/>
      <c r="I43" s="192"/>
      <c r="J43" s="192"/>
      <c r="K43" s="192"/>
      <c r="L43" s="193"/>
      <c r="M43" s="186"/>
      <c r="N43" s="189"/>
      <c r="O43" s="189"/>
      <c r="P43" s="189"/>
      <c r="Q43" s="190"/>
    </row>
    <row r="44" spans="1:17" ht="15.75" thickBot="1">
      <c r="A44" s="203" t="s">
        <v>63</v>
      </c>
      <c r="B44" s="204"/>
      <c r="C44" s="204"/>
      <c r="D44" s="204"/>
      <c r="E44" s="204"/>
      <c r="F44" s="204"/>
      <c r="G44" s="204"/>
      <c r="H44" s="204"/>
      <c r="I44" s="204"/>
      <c r="J44" s="204"/>
      <c r="K44" s="204"/>
      <c r="L44" s="205"/>
      <c r="M44" s="25" t="s">
        <v>47</v>
      </c>
      <c r="N44" s="26" t="s">
        <v>48</v>
      </c>
      <c r="O44" s="27">
        <v>0</v>
      </c>
      <c r="P44" s="28" t="s">
        <v>49</v>
      </c>
      <c r="Q44" s="29">
        <v>0</v>
      </c>
    </row>
    <row r="45" spans="1:17" ht="15">
      <c r="A45" s="206" t="s">
        <v>50</v>
      </c>
      <c r="B45" s="207"/>
      <c r="C45" s="207"/>
      <c r="D45" s="207"/>
      <c r="E45" s="207"/>
      <c r="F45" s="207"/>
      <c r="G45" s="207"/>
      <c r="H45" s="207"/>
      <c r="I45" s="207"/>
      <c r="J45" s="207"/>
      <c r="K45" s="208" t="s">
        <v>51</v>
      </c>
      <c r="L45" s="209"/>
      <c r="M45" s="185" t="s">
        <v>52</v>
      </c>
      <c r="N45" s="187">
        <f>ROUND(IF(O44,N42,N42*0.5),2)</f>
        <v>0</v>
      </c>
      <c r="O45" s="187"/>
      <c r="P45" s="187"/>
      <c r="Q45" s="210"/>
    </row>
    <row r="46" spans="1:17" ht="15.75" thickBot="1">
      <c r="A46" s="212" t="s">
        <v>14</v>
      </c>
      <c r="B46" s="213"/>
      <c r="C46" s="213"/>
      <c r="D46" s="213"/>
      <c r="E46" s="213"/>
      <c r="F46" s="213"/>
      <c r="G46" s="213"/>
      <c r="H46" s="213"/>
      <c r="I46" s="213"/>
      <c r="J46" s="213"/>
      <c r="K46" s="213"/>
      <c r="L46" s="214"/>
      <c r="M46" s="186"/>
      <c r="N46" s="189"/>
      <c r="O46" s="189"/>
      <c r="P46" s="189"/>
      <c r="Q46" s="211"/>
    </row>
    <row r="47" spans="1:17" ht="15.75" thickBot="1">
      <c r="A47" s="236"/>
      <c r="B47" s="236"/>
      <c r="C47" s="55"/>
      <c r="D47" s="55"/>
      <c r="E47" s="55"/>
      <c r="F47" s="55"/>
      <c r="G47" s="55"/>
      <c r="H47" s="55"/>
      <c r="I47" s="55"/>
      <c r="J47" s="55"/>
      <c r="K47" s="55"/>
      <c r="L47" s="55"/>
      <c r="M47" s="215"/>
      <c r="N47" s="215"/>
      <c r="O47" s="215"/>
      <c r="P47" s="215"/>
      <c r="Q47" s="215"/>
    </row>
    <row r="48" spans="1:17" ht="15.75" thickBot="1">
      <c r="A48" s="62" t="s">
        <v>53</v>
      </c>
      <c r="B48" s="63"/>
      <c r="C48" s="63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4"/>
    </row>
    <row r="49" spans="1:17" ht="33.75" customHeight="1" thickBot="1">
      <c r="A49" s="216" t="s">
        <v>64</v>
      </c>
      <c r="B49" s="217"/>
      <c r="C49" s="217"/>
      <c r="D49" s="217"/>
      <c r="E49" s="217"/>
      <c r="F49" s="217"/>
      <c r="G49" s="217"/>
      <c r="H49" s="217"/>
      <c r="I49" s="217"/>
      <c r="J49" s="217"/>
      <c r="K49" s="217"/>
      <c r="L49" s="218"/>
      <c r="M49" s="25" t="s">
        <v>47</v>
      </c>
      <c r="N49" s="26" t="s">
        <v>48</v>
      </c>
      <c r="O49" s="27">
        <v>0</v>
      </c>
      <c r="P49" s="28" t="s">
        <v>49</v>
      </c>
      <c r="Q49" s="29">
        <v>0</v>
      </c>
    </row>
    <row r="50" spans="1:17" ht="15">
      <c r="A50" s="183" t="s">
        <v>54</v>
      </c>
      <c r="B50" s="184"/>
      <c r="C50" s="184"/>
      <c r="D50" s="184"/>
      <c r="E50" s="184"/>
      <c r="F50" s="184"/>
      <c r="G50" s="184"/>
      <c r="H50" s="184"/>
      <c r="I50" s="184"/>
      <c r="J50" s="184"/>
      <c r="K50" s="184"/>
      <c r="L50" s="219"/>
      <c r="M50" s="185" t="s">
        <v>55</v>
      </c>
      <c r="N50" s="187">
        <v>0</v>
      </c>
      <c r="O50" s="187"/>
      <c r="P50" s="187"/>
      <c r="Q50" s="188"/>
    </row>
    <row r="51" spans="1:17" ht="15.75" thickBot="1">
      <c r="A51" s="191" t="s">
        <v>14</v>
      </c>
      <c r="B51" s="192"/>
      <c r="C51" s="192"/>
      <c r="D51" s="192"/>
      <c r="E51" s="192"/>
      <c r="F51" s="192"/>
      <c r="G51" s="192"/>
      <c r="H51" s="192"/>
      <c r="I51" s="192"/>
      <c r="J51" s="192"/>
      <c r="K51" s="192"/>
      <c r="L51" s="193"/>
      <c r="M51" s="186"/>
      <c r="N51" s="189"/>
      <c r="O51" s="189"/>
      <c r="P51" s="189"/>
      <c r="Q51" s="190"/>
    </row>
    <row r="52" spans="1:17" ht="15">
      <c r="A52" s="183" t="s">
        <v>56</v>
      </c>
      <c r="B52" s="184"/>
      <c r="C52" s="184"/>
      <c r="D52" s="184"/>
      <c r="E52" s="184"/>
      <c r="F52" s="184"/>
      <c r="G52" s="184"/>
      <c r="H52" s="184"/>
      <c r="I52" s="184"/>
      <c r="J52" s="184"/>
      <c r="K52" s="184"/>
      <c r="L52" s="219"/>
      <c r="M52" s="185" t="s">
        <v>57</v>
      </c>
      <c r="N52" s="187">
        <f>ROUND((ROUND(N50,2)+N45),2)</f>
        <v>0</v>
      </c>
      <c r="O52" s="187"/>
      <c r="P52" s="187"/>
      <c r="Q52" s="188"/>
    </row>
    <row r="53" spans="1:17" ht="15.75" thickBot="1">
      <c r="A53" s="191" t="s">
        <v>14</v>
      </c>
      <c r="B53" s="192"/>
      <c r="C53" s="192"/>
      <c r="D53" s="192"/>
      <c r="E53" s="192"/>
      <c r="F53" s="192"/>
      <c r="G53" s="192"/>
      <c r="H53" s="192"/>
      <c r="I53" s="192"/>
      <c r="J53" s="192"/>
      <c r="K53" s="192"/>
      <c r="L53" s="193"/>
      <c r="M53" s="186"/>
      <c r="N53" s="189"/>
      <c r="O53" s="189"/>
      <c r="P53" s="189"/>
      <c r="Q53" s="190"/>
    </row>
    <row r="54" spans="1:17" ht="15">
      <c r="A54" s="206" t="s">
        <v>58</v>
      </c>
      <c r="B54" s="207"/>
      <c r="C54" s="207"/>
      <c r="D54" s="207"/>
      <c r="E54" s="207"/>
      <c r="F54" s="207"/>
      <c r="G54" s="207"/>
      <c r="H54" s="207"/>
      <c r="I54" s="207"/>
      <c r="J54" s="207"/>
      <c r="K54" s="207"/>
      <c r="L54" s="223"/>
      <c r="M54" s="30" t="s">
        <v>59</v>
      </c>
      <c r="N54" s="224" t="e">
        <f>FLOOR(IF(N52&gt;N37,N45-(N52-N37),N45),1)</f>
        <v>#DIV/0!</v>
      </c>
      <c r="O54" s="224"/>
      <c r="P54" s="224"/>
      <c r="Q54" s="225"/>
    </row>
    <row r="55" spans="1:17" ht="15">
      <c r="A55" s="230" t="s">
        <v>60</v>
      </c>
      <c r="B55" s="231"/>
      <c r="C55" s="231"/>
      <c r="D55" s="231"/>
      <c r="E55" s="231"/>
      <c r="F55" s="231"/>
      <c r="G55" s="231"/>
      <c r="H55" s="231"/>
      <c r="I55" s="231"/>
      <c r="J55" s="231"/>
      <c r="K55" s="231"/>
      <c r="L55" s="232"/>
      <c r="M55" s="31"/>
      <c r="N55" s="226"/>
      <c r="O55" s="226"/>
      <c r="P55" s="226"/>
      <c r="Q55" s="227"/>
    </row>
    <row r="56" spans="1:17" ht="15.75" thickBot="1">
      <c r="A56" s="233" t="s">
        <v>61</v>
      </c>
      <c r="B56" s="234"/>
      <c r="C56" s="234"/>
      <c r="D56" s="234"/>
      <c r="E56" s="234"/>
      <c r="F56" s="234"/>
      <c r="G56" s="234"/>
      <c r="H56" s="234"/>
      <c r="I56" s="234"/>
      <c r="J56" s="234"/>
      <c r="K56" s="234"/>
      <c r="L56" s="235"/>
      <c r="M56" s="32"/>
      <c r="N56" s="228"/>
      <c r="O56" s="228"/>
      <c r="P56" s="228"/>
      <c r="Q56" s="229"/>
    </row>
    <row r="58" ht="15.75" thickBot="1"/>
    <row r="59" spans="1:17" ht="15">
      <c r="A59" s="33" t="s">
        <v>65</v>
      </c>
      <c r="B59" s="34"/>
      <c r="C59" s="34"/>
      <c r="D59" s="35"/>
      <c r="F59" s="33" t="s">
        <v>66</v>
      </c>
      <c r="G59" s="34"/>
      <c r="H59" s="35"/>
      <c r="J59" s="42" t="s">
        <v>67</v>
      </c>
      <c r="K59" s="43"/>
      <c r="L59" s="44"/>
      <c r="N59" s="33" t="s">
        <v>68</v>
      </c>
      <c r="O59" s="34"/>
      <c r="P59" s="34"/>
      <c r="Q59" s="35"/>
    </row>
    <row r="60" spans="1:17" ht="15">
      <c r="A60" s="36"/>
      <c r="B60" s="37"/>
      <c r="C60" s="37"/>
      <c r="D60" s="38"/>
      <c r="F60" s="36"/>
      <c r="G60" s="37"/>
      <c r="H60" s="38"/>
      <c r="J60" s="45"/>
      <c r="K60" s="46"/>
      <c r="L60" s="47"/>
      <c r="N60" s="36"/>
      <c r="O60" s="37"/>
      <c r="P60" s="37"/>
      <c r="Q60" s="38"/>
    </row>
    <row r="61" spans="1:17" ht="15">
      <c r="A61" s="36"/>
      <c r="B61" s="37"/>
      <c r="C61" s="37"/>
      <c r="D61" s="38"/>
      <c r="F61" s="36"/>
      <c r="G61" s="37"/>
      <c r="H61" s="38"/>
      <c r="J61" s="45"/>
      <c r="K61" s="46"/>
      <c r="L61" s="47"/>
      <c r="N61" s="36"/>
      <c r="O61" s="37"/>
      <c r="P61" s="37"/>
      <c r="Q61" s="38"/>
    </row>
    <row r="62" spans="1:17" ht="15">
      <c r="A62" s="36"/>
      <c r="B62" s="37"/>
      <c r="C62" s="37"/>
      <c r="D62" s="38"/>
      <c r="F62" s="36"/>
      <c r="G62" s="37"/>
      <c r="H62" s="38"/>
      <c r="J62" s="45"/>
      <c r="K62" s="46"/>
      <c r="L62" s="47"/>
      <c r="N62" s="36"/>
      <c r="O62" s="37"/>
      <c r="P62" s="37"/>
      <c r="Q62" s="38"/>
    </row>
    <row r="63" spans="1:17" ht="15">
      <c r="A63" s="36"/>
      <c r="B63" s="37"/>
      <c r="C63" s="37"/>
      <c r="D63" s="38"/>
      <c r="F63" s="36"/>
      <c r="G63" s="37"/>
      <c r="H63" s="38"/>
      <c r="J63" s="45"/>
      <c r="K63" s="46"/>
      <c r="L63" s="47"/>
      <c r="N63" s="36"/>
      <c r="O63" s="37"/>
      <c r="P63" s="37"/>
      <c r="Q63" s="38"/>
    </row>
    <row r="64" spans="1:17" ht="15">
      <c r="A64" s="36"/>
      <c r="B64" s="37"/>
      <c r="C64" s="37"/>
      <c r="D64" s="38"/>
      <c r="F64" s="36"/>
      <c r="G64" s="37"/>
      <c r="H64" s="38"/>
      <c r="J64" s="45"/>
      <c r="K64" s="46"/>
      <c r="L64" s="47"/>
      <c r="N64" s="36"/>
      <c r="O64" s="37"/>
      <c r="P64" s="37"/>
      <c r="Q64" s="38"/>
    </row>
    <row r="65" spans="1:17" ht="15.75" thickBot="1">
      <c r="A65" s="39"/>
      <c r="B65" s="40"/>
      <c r="C65" s="40"/>
      <c r="D65" s="41"/>
      <c r="F65" s="39"/>
      <c r="G65" s="40"/>
      <c r="H65" s="41"/>
      <c r="J65" s="48"/>
      <c r="K65" s="49"/>
      <c r="L65" s="50"/>
      <c r="N65" s="39"/>
      <c r="O65" s="40"/>
      <c r="P65" s="40"/>
      <c r="Q65" s="41"/>
    </row>
  </sheetData>
  <sheetProtection/>
  <mergeCells count="139">
    <mergeCell ref="A1:Q1"/>
    <mergeCell ref="A52:L52"/>
    <mergeCell ref="M52:M53"/>
    <mergeCell ref="N52:Q53"/>
    <mergeCell ref="A53:L53"/>
    <mergeCell ref="A54:L54"/>
    <mergeCell ref="N54:Q56"/>
    <mergeCell ref="A55:L55"/>
    <mergeCell ref="A56:L56"/>
    <mergeCell ref="A47:B47"/>
    <mergeCell ref="C47:L47"/>
    <mergeCell ref="M47:Q47"/>
    <mergeCell ref="A48:Q48"/>
    <mergeCell ref="A49:L49"/>
    <mergeCell ref="A50:L50"/>
    <mergeCell ref="M50:M51"/>
    <mergeCell ref="N50:Q51"/>
    <mergeCell ref="A51:L51"/>
    <mergeCell ref="A42:K42"/>
    <mergeCell ref="M42:M43"/>
    <mergeCell ref="N42:Q43"/>
    <mergeCell ref="A43:L43"/>
    <mergeCell ref="A44:L44"/>
    <mergeCell ref="A45:J45"/>
    <mergeCell ref="K45:L45"/>
    <mergeCell ref="M45:M46"/>
    <mergeCell ref="N45:Q46"/>
    <mergeCell ref="A46:L46"/>
    <mergeCell ref="A39:L39"/>
    <mergeCell ref="N39:Q39"/>
    <mergeCell ref="A40:K40"/>
    <mergeCell ref="M40:M41"/>
    <mergeCell ref="N40:Q41"/>
    <mergeCell ref="A41:L41"/>
    <mergeCell ref="B35:E35"/>
    <mergeCell ref="F35:I35"/>
    <mergeCell ref="J35:N35"/>
    <mergeCell ref="O35:Q35"/>
    <mergeCell ref="A36:Q36"/>
    <mergeCell ref="A37:K37"/>
    <mergeCell ref="M37:M38"/>
    <mergeCell ref="N37:Q38"/>
    <mergeCell ref="A38:L38"/>
    <mergeCell ref="A30:K30"/>
    <mergeCell ref="L30:M30"/>
    <mergeCell ref="N30:Q31"/>
    <mergeCell ref="A31:M31"/>
    <mergeCell ref="A32:K32"/>
    <mergeCell ref="L32:M32"/>
    <mergeCell ref="N32:Q34"/>
    <mergeCell ref="A33:M33"/>
    <mergeCell ref="A34:M34"/>
    <mergeCell ref="O25:Q27"/>
    <mergeCell ref="E26:F26"/>
    <mergeCell ref="H26:J26"/>
    <mergeCell ref="E27:F27"/>
    <mergeCell ref="H27:J27"/>
    <mergeCell ref="A28:K28"/>
    <mergeCell ref="L28:M28"/>
    <mergeCell ref="N28:N29"/>
    <mergeCell ref="O28:Q29"/>
    <mergeCell ref="A29:M29"/>
    <mergeCell ref="A23:M23"/>
    <mergeCell ref="N23:N24"/>
    <mergeCell ref="O23:Q24"/>
    <mergeCell ref="A24:M24"/>
    <mergeCell ref="A25:C27"/>
    <mergeCell ref="E25:F25"/>
    <mergeCell ref="H25:J25"/>
    <mergeCell ref="K25:K27"/>
    <mergeCell ref="L25:M27"/>
    <mergeCell ref="N25:N27"/>
    <mergeCell ref="A20:C22"/>
    <mergeCell ref="E20:F20"/>
    <mergeCell ref="H20:J20"/>
    <mergeCell ref="K20:M22"/>
    <mergeCell ref="N20:Q22"/>
    <mergeCell ref="E21:F21"/>
    <mergeCell ref="H21:J21"/>
    <mergeCell ref="E22:F22"/>
    <mergeCell ref="H22:J22"/>
    <mergeCell ref="A17:C19"/>
    <mergeCell ref="E17:F17"/>
    <mergeCell ref="H17:J17"/>
    <mergeCell ref="K17:M19"/>
    <mergeCell ref="N17:Q19"/>
    <mergeCell ref="E18:F18"/>
    <mergeCell ref="H18:J18"/>
    <mergeCell ref="E19:F19"/>
    <mergeCell ref="H19:J19"/>
    <mergeCell ref="A14:C16"/>
    <mergeCell ref="E14:F14"/>
    <mergeCell ref="H14:J14"/>
    <mergeCell ref="K14:M16"/>
    <mergeCell ref="N14:Q16"/>
    <mergeCell ref="E15:F15"/>
    <mergeCell ref="H15:J15"/>
    <mergeCell ref="E16:F16"/>
    <mergeCell ref="H16:J16"/>
    <mergeCell ref="K11:M13"/>
    <mergeCell ref="N11:Q13"/>
    <mergeCell ref="E12:F12"/>
    <mergeCell ref="H12:J12"/>
    <mergeCell ref="E13:F13"/>
    <mergeCell ref="H13:J13"/>
    <mergeCell ref="H9:J9"/>
    <mergeCell ref="E10:F10"/>
    <mergeCell ref="H10:J10"/>
    <mergeCell ref="A11:C13"/>
    <mergeCell ref="E11:F11"/>
    <mergeCell ref="H11:J11"/>
    <mergeCell ref="E7:F7"/>
    <mergeCell ref="H7:J7"/>
    <mergeCell ref="K7:M7"/>
    <mergeCell ref="N7:Q7"/>
    <mergeCell ref="A8:C10"/>
    <mergeCell ref="E8:F8"/>
    <mergeCell ref="H8:J8"/>
    <mergeCell ref="K8:M10"/>
    <mergeCell ref="N8:Q10"/>
    <mergeCell ref="E9:F9"/>
    <mergeCell ref="E5:F5"/>
    <mergeCell ref="H5:J5"/>
    <mergeCell ref="K5:M5"/>
    <mergeCell ref="N5:Q5"/>
    <mergeCell ref="E6:F6"/>
    <mergeCell ref="H6:J6"/>
    <mergeCell ref="K6:M6"/>
    <mergeCell ref="N6:Q6"/>
    <mergeCell ref="A59:D65"/>
    <mergeCell ref="F59:H65"/>
    <mergeCell ref="J59:L65"/>
    <mergeCell ref="N59:Q65"/>
    <mergeCell ref="A2:H2"/>
    <mergeCell ref="I2:Q2"/>
    <mergeCell ref="A3:H3"/>
    <mergeCell ref="I3:N3"/>
    <mergeCell ref="A4:Q4"/>
    <mergeCell ref="A5:C7"/>
  </mergeCells>
  <printOptions/>
  <pageMargins left="0.7" right="0.7" top="0.787401575" bottom="0.787401575" header="0.3" footer="0.3"/>
  <pageSetup fitToHeight="0" fitToWidth="1" horizontalDpi="600" verticalDpi="600" orientation="portrait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MZe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Přibylová Zuzana</dc:creator>
  <cp:keywords/>
  <dc:description/>
  <cp:lastModifiedBy>Přibylová Zuzana</cp:lastModifiedBy>
  <cp:lastPrinted>2018-01-04T09:19:39Z</cp:lastPrinted>
  <dcterms:created xsi:type="dcterms:W3CDTF">2017-12-22T11:55:04Z</dcterms:created>
  <dcterms:modified xsi:type="dcterms:W3CDTF">2018-03-26T10:50:58Z</dcterms:modified>
  <cp:category/>
  <cp:version/>
  <cp:contentType/>
  <cp:contentStatus/>
</cp:coreProperties>
</file>