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1/"/>
    </mc:Choice>
  </mc:AlternateContent>
  <xr:revisionPtr revIDLastSave="6576" documentId="8_{269227D8-4245-4446-81B2-F03AF795F722}" xr6:coauthVersionLast="46" xr6:coauthVersionMax="46" xr10:uidLastSave="{3208407F-F720-4165-AC12-3D4699D529B4}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2" i="2" l="1"/>
  <c r="BD104" i="2" l="1"/>
  <c r="BC104" i="2"/>
  <c r="BB104" i="2"/>
  <c r="AZ104" i="2"/>
  <c r="BD103" i="2"/>
  <c r="BC103" i="2"/>
  <c r="BB103" i="2"/>
  <c r="AZ103" i="2"/>
  <c r="BD102" i="2"/>
  <c r="BC102" i="2"/>
  <c r="BB102" i="2"/>
  <c r="AZ102" i="2"/>
  <c r="N89" i="1"/>
  <c r="O89" i="1"/>
  <c r="V89" i="1"/>
  <c r="W89" i="1"/>
  <c r="N90" i="1"/>
  <c r="O90" i="1"/>
  <c r="V90" i="1"/>
  <c r="W90" i="1"/>
  <c r="N91" i="1"/>
  <c r="O91" i="1"/>
  <c r="V91" i="1"/>
  <c r="W91" i="1"/>
  <c r="T58" i="1" l="1"/>
  <c r="U58" i="1"/>
  <c r="W58" i="1"/>
  <c r="X58" i="1"/>
  <c r="Y58" i="1"/>
  <c r="Z58" i="1"/>
  <c r="AA58" i="1"/>
  <c r="T59" i="1"/>
  <c r="U59" i="1"/>
  <c r="W59" i="1"/>
  <c r="X59" i="1"/>
  <c r="Y59" i="1"/>
  <c r="Z59" i="1"/>
  <c r="AA59" i="1"/>
  <c r="T60" i="1"/>
  <c r="U60" i="1"/>
  <c r="W60" i="1"/>
  <c r="X60" i="1"/>
  <c r="Y60" i="1"/>
  <c r="Z60" i="1"/>
  <c r="AA60" i="1"/>
  <c r="R45" i="1"/>
  <c r="S45" i="1"/>
  <c r="T45" i="1"/>
  <c r="U45" i="1"/>
  <c r="V45" i="1"/>
  <c r="W45" i="1"/>
  <c r="X45" i="1"/>
  <c r="AA45" i="1"/>
  <c r="AB45" i="1"/>
  <c r="R46" i="1"/>
  <c r="S46" i="1"/>
  <c r="T46" i="1"/>
  <c r="U46" i="1"/>
  <c r="V46" i="1"/>
  <c r="W46" i="1"/>
  <c r="X46" i="1"/>
  <c r="AA46" i="1"/>
  <c r="AB46" i="1"/>
  <c r="R47" i="1"/>
  <c r="S47" i="1"/>
  <c r="T47" i="1"/>
  <c r="U47" i="1"/>
  <c r="V47" i="1"/>
  <c r="W47" i="1"/>
  <c r="X47" i="1"/>
  <c r="AA47" i="1"/>
  <c r="AB47" i="1"/>
  <c r="Q43" i="2"/>
  <c r="Q44" i="2"/>
  <c r="Q45" i="2"/>
  <c r="BK28" i="2" l="1"/>
  <c r="BJ28" i="2"/>
  <c r="BK27" i="2"/>
  <c r="BJ27" i="2"/>
  <c r="BK26" i="2"/>
  <c r="BJ26" i="2"/>
  <c r="AB25" i="1"/>
  <c r="AC25" i="1"/>
  <c r="AD25" i="1"/>
  <c r="AE25" i="1"/>
  <c r="AB26" i="1"/>
  <c r="AC26" i="1"/>
  <c r="AD26" i="1"/>
  <c r="AE26" i="1"/>
  <c r="AB27" i="1"/>
  <c r="AC27" i="1"/>
  <c r="AD27" i="1"/>
  <c r="AE27" i="1"/>
  <c r="X25" i="1" l="1"/>
  <c r="Y25" i="1"/>
  <c r="X26" i="1"/>
  <c r="Y26" i="1"/>
  <c r="X27" i="1"/>
  <c r="Y2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R25" i="1"/>
  <c r="S25" i="1"/>
  <c r="T25" i="1"/>
  <c r="U25" i="1"/>
  <c r="V25" i="1"/>
  <c r="W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R26" i="1"/>
  <c r="S26" i="1"/>
  <c r="T26" i="1"/>
  <c r="U26" i="1"/>
  <c r="V26" i="1"/>
  <c r="W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R27" i="1"/>
  <c r="S27" i="1"/>
  <c r="T27" i="1"/>
  <c r="U27" i="1"/>
  <c r="V27" i="1"/>
  <c r="W27" i="1"/>
  <c r="S58" i="1"/>
  <c r="S59" i="1"/>
  <c r="S60" i="1"/>
  <c r="C74" i="1" l="1"/>
  <c r="P74" i="1"/>
  <c r="C75" i="1"/>
  <c r="P75" i="1"/>
  <c r="C76" i="1"/>
  <c r="P76" i="1"/>
  <c r="F89" i="1" l="1"/>
  <c r="G89" i="1"/>
  <c r="H89" i="1"/>
  <c r="I89" i="1"/>
  <c r="F90" i="1"/>
  <c r="G90" i="1"/>
  <c r="H90" i="1"/>
  <c r="I90" i="1"/>
  <c r="F91" i="1"/>
  <c r="G91" i="1"/>
  <c r="H91" i="1"/>
  <c r="I91" i="1"/>
  <c r="E89" i="1"/>
  <c r="E90" i="1"/>
  <c r="E91" i="1"/>
  <c r="O66" i="1"/>
  <c r="O67" i="1"/>
  <c r="O68" i="1"/>
  <c r="L66" i="1"/>
  <c r="M66" i="1"/>
  <c r="L67" i="1"/>
  <c r="M67" i="1"/>
  <c r="L68" i="1"/>
  <c r="M68" i="1"/>
  <c r="G66" i="1"/>
  <c r="G67" i="1"/>
  <c r="G68" i="1"/>
  <c r="N58" i="1"/>
  <c r="N59" i="1"/>
  <c r="N60" i="1"/>
  <c r="H58" i="1"/>
  <c r="I58" i="1"/>
  <c r="H59" i="1"/>
  <c r="I59" i="1"/>
  <c r="H60" i="1"/>
  <c r="I60" i="1"/>
  <c r="M45" i="1"/>
  <c r="M46" i="1"/>
  <c r="M47" i="1"/>
  <c r="J45" i="1"/>
  <c r="J46" i="1"/>
  <c r="J47" i="1"/>
  <c r="M102" i="2"/>
  <c r="T102" i="2"/>
  <c r="U102" i="2"/>
  <c r="V102" i="2"/>
  <c r="X102" i="2"/>
  <c r="Y102" i="2"/>
  <c r="Z102" i="2"/>
  <c r="M103" i="2"/>
  <c r="T103" i="2"/>
  <c r="U103" i="2"/>
  <c r="V103" i="2"/>
  <c r="X103" i="2"/>
  <c r="Y103" i="2"/>
  <c r="Z103" i="2"/>
  <c r="M104" i="2"/>
  <c r="T104" i="2"/>
  <c r="U104" i="2"/>
  <c r="V104" i="2"/>
  <c r="X104" i="2"/>
  <c r="Y104" i="2"/>
  <c r="Z104" i="2"/>
  <c r="H102" i="2"/>
  <c r="H103" i="2"/>
  <c r="H104" i="2"/>
  <c r="C70" i="2"/>
  <c r="C71" i="2"/>
  <c r="C72" i="2"/>
  <c r="I62" i="2"/>
  <c r="J62" i="2"/>
  <c r="K62" i="2"/>
  <c r="L62" i="2"/>
  <c r="M62" i="2"/>
  <c r="I63" i="2"/>
  <c r="J63" i="2"/>
  <c r="K63" i="2"/>
  <c r="L63" i="2"/>
  <c r="M63" i="2"/>
  <c r="I64" i="2"/>
  <c r="J64" i="2"/>
  <c r="K64" i="2"/>
  <c r="L64" i="2"/>
  <c r="M64" i="2"/>
  <c r="C43" i="2"/>
  <c r="D43" i="2"/>
  <c r="E43" i="2"/>
  <c r="F43" i="2"/>
  <c r="G43" i="2"/>
  <c r="H43" i="2"/>
  <c r="I43" i="2"/>
  <c r="J43" i="2"/>
  <c r="K43" i="2"/>
  <c r="C44" i="2"/>
  <c r="D44" i="2"/>
  <c r="E44" i="2"/>
  <c r="F44" i="2"/>
  <c r="G44" i="2"/>
  <c r="H44" i="2"/>
  <c r="I44" i="2"/>
  <c r="J44" i="2"/>
  <c r="K44" i="2"/>
  <c r="C45" i="2"/>
  <c r="D45" i="2"/>
  <c r="E45" i="2"/>
  <c r="F45" i="2"/>
  <c r="G45" i="2"/>
  <c r="H45" i="2"/>
  <c r="I45" i="2"/>
  <c r="J45" i="2"/>
  <c r="K45" i="2"/>
  <c r="D26" i="2"/>
  <c r="E26" i="2"/>
  <c r="F26" i="2"/>
  <c r="G26" i="2"/>
  <c r="H26" i="2"/>
  <c r="I26" i="2"/>
  <c r="J26" i="2"/>
  <c r="K26" i="2"/>
  <c r="P26" i="2"/>
  <c r="Q26" i="2"/>
  <c r="T26" i="2"/>
  <c r="D27" i="2"/>
  <c r="E27" i="2"/>
  <c r="F27" i="2"/>
  <c r="G27" i="2"/>
  <c r="H27" i="2"/>
  <c r="I27" i="2"/>
  <c r="J27" i="2"/>
  <c r="K27" i="2"/>
  <c r="P27" i="2"/>
  <c r="Q27" i="2"/>
  <c r="T27" i="2"/>
  <c r="D28" i="2"/>
  <c r="E28" i="2"/>
  <c r="F28" i="2"/>
  <c r="G28" i="2"/>
  <c r="H28" i="2"/>
  <c r="I28" i="2"/>
  <c r="J28" i="2"/>
  <c r="K28" i="2"/>
  <c r="P28" i="2"/>
  <c r="Q28" i="2"/>
  <c r="T28" i="2"/>
  <c r="C26" i="2"/>
  <c r="C27" i="2"/>
  <c r="C28" i="2"/>
  <c r="C102" i="2" l="1"/>
  <c r="D102" i="2"/>
  <c r="E102" i="2"/>
  <c r="G102" i="2"/>
  <c r="C103" i="2"/>
  <c r="D103" i="2"/>
  <c r="E103" i="2"/>
  <c r="F103" i="2"/>
  <c r="G103" i="2"/>
  <c r="C104" i="2"/>
  <c r="D104" i="2"/>
  <c r="E104" i="2"/>
  <c r="F104" i="2"/>
  <c r="G104" i="2"/>
  <c r="M89" i="1" l="1"/>
  <c r="M90" i="1"/>
  <c r="M91" i="1"/>
  <c r="K66" i="1"/>
  <c r="K67" i="1"/>
  <c r="K68" i="1"/>
  <c r="C62" i="2" l="1"/>
  <c r="C63" i="2"/>
  <c r="C64" i="2"/>
  <c r="D98" i="1" l="1"/>
  <c r="E98" i="1"/>
  <c r="D99" i="1"/>
  <c r="E99" i="1"/>
  <c r="D100" i="1"/>
  <c r="E100" i="1"/>
  <c r="J89" i="1"/>
  <c r="K89" i="1"/>
  <c r="L89" i="1"/>
  <c r="J90" i="1"/>
  <c r="K90" i="1"/>
  <c r="L90" i="1"/>
  <c r="J91" i="1"/>
  <c r="K91" i="1"/>
  <c r="L91" i="1"/>
  <c r="J58" i="1"/>
  <c r="J59" i="1"/>
  <c r="J60" i="1"/>
  <c r="O45" i="1"/>
  <c r="O46" i="1"/>
  <c r="O47" i="1"/>
  <c r="L45" i="1"/>
  <c r="L46" i="1"/>
  <c r="L47" i="1"/>
  <c r="I45" i="1"/>
  <c r="I46" i="1"/>
  <c r="I47" i="1"/>
  <c r="N45" i="1" l="1"/>
  <c r="N46" i="1"/>
  <c r="N47" i="1"/>
  <c r="M58" i="1"/>
  <c r="O58" i="1"/>
  <c r="P58" i="1"/>
  <c r="Q58" i="1"/>
  <c r="M59" i="1"/>
  <c r="O59" i="1"/>
  <c r="P59" i="1"/>
  <c r="Q59" i="1"/>
  <c r="M60" i="1"/>
  <c r="O60" i="1"/>
  <c r="P60" i="1"/>
  <c r="Q60" i="1"/>
  <c r="C100" i="1" l="1"/>
  <c r="C99" i="1"/>
  <c r="C98" i="1"/>
  <c r="C89" i="1"/>
  <c r="D89" i="1"/>
  <c r="C90" i="1"/>
  <c r="D90" i="1"/>
  <c r="C91" i="1"/>
  <c r="D91" i="1"/>
  <c r="C66" i="1"/>
  <c r="D66" i="1"/>
  <c r="E66" i="1"/>
  <c r="F66" i="1"/>
  <c r="C67" i="1"/>
  <c r="D67" i="1"/>
  <c r="E67" i="1"/>
  <c r="F67" i="1"/>
  <c r="C68" i="1"/>
  <c r="D68" i="1"/>
  <c r="E68" i="1"/>
  <c r="F68" i="1"/>
  <c r="C58" i="1"/>
  <c r="E58" i="1"/>
  <c r="K58" i="1"/>
  <c r="L58" i="1"/>
  <c r="C59" i="1"/>
  <c r="E59" i="1"/>
  <c r="K59" i="1"/>
  <c r="L59" i="1"/>
  <c r="C60" i="1"/>
  <c r="E60" i="1"/>
  <c r="K60" i="1"/>
  <c r="L60" i="1"/>
  <c r="C45" i="1"/>
  <c r="D45" i="1"/>
  <c r="E45" i="1"/>
  <c r="F45" i="1"/>
  <c r="G45" i="1"/>
  <c r="H45" i="1"/>
  <c r="K45" i="1"/>
  <c r="C46" i="1"/>
  <c r="D46" i="1"/>
  <c r="E46" i="1"/>
  <c r="F46" i="1"/>
  <c r="G46" i="1"/>
  <c r="H46" i="1"/>
  <c r="K46" i="1"/>
  <c r="C47" i="1"/>
  <c r="D47" i="1"/>
  <c r="E47" i="1"/>
  <c r="F47" i="1"/>
  <c r="G47" i="1"/>
  <c r="H47" i="1"/>
  <c r="K47" i="1"/>
</calcChain>
</file>

<file path=xl/sharedStrings.xml><?xml version="1.0" encoding="utf-8"?>
<sst xmlns="http://schemas.openxmlformats.org/spreadsheetml/2006/main" count="1235" uniqueCount="298">
  <si>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</si>
  <si>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</si>
  <si>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</si>
  <si>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</si>
  <si>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</si>
  <si>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</si>
  <si>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</si>
  <si>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</si>
  <si>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</si>
  <si>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</si>
  <si>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</si>
  <si>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</si>
  <si>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</si>
  <si>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</si>
  <si>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</si>
  <si>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</si>
  <si>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</si>
  <si>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</si>
  <si>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</si>
  <si>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</si>
  <si>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</si>
  <si>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</si>
  <si>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</si>
  <si>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</si>
  <si>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</si>
  <si>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</si>
  <si>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</si>
  <si>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</si>
  <si>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</si>
  <si>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</si>
  <si>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</si>
  <si>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</si>
  <si>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</si>
  <si>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</si>
  <si>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</si>
  <si>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</si>
  <si>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</si>
  <si>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</si>
  <si>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</si>
  <si>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</si>
  <si>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</si>
  <si>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</si>
  <si>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</si>
  <si>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</si>
  <si>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</si>
  <si>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</si>
  <si>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</si>
  <si>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</si>
  <si>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</si>
  <si>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</si>
  <si>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</si>
  <si>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</si>
  <si>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</si>
  <si>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</si>
  <si>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</si>
  <si>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</si>
  <si>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</si>
  <si>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</si>
  <si>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</si>
  <si>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</si>
  <si>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</si>
  <si>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</si>
  <si>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</si>
  <si>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</si>
  <si>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</si>
  <si>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</si>
  <si>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</si>
  <si>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</si>
  <si>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</si>
  <si>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</si>
  <si>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</si>
  <si>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</si>
  <si>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</si>
  <si>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</si>
  <si>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</si>
  <si>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</si>
  <si>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</si>
  <si>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</si>
  <si>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</si>
  <si>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</si>
  <si>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</si>
  <si>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</si>
  <si>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</si>
  <si>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</si>
  <si>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</si>
  <si>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</si>
  <si>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</si>
  <si>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</si>
  <si>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</si>
  <si>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</si>
  <si>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</si>
  <si>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</si>
  <si>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</si>
  <si>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</si>
  <si>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</si>
  <si>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</si>
  <si>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</si>
  <si>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</si>
  <si>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</si>
  <si>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</si>
  <si>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</si>
  <si>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</si>
  <si>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</si>
  <si>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</si>
  <si>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</si>
  <si>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</si>
  <si>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</si>
  <si>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</si>
  <si>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</si>
  <si>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</si>
  <si>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</si>
  <si>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</si>
  <si>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</si>
  <si>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</si>
  <si>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</si>
  <si>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</si>
  <si>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</si>
  <si>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</si>
  <si>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</si>
  <si>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</si>
  <si>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</si>
  <si>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</si>
  <si>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</si>
  <si>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</si>
  <si>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</si>
  <si>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</si>
  <si>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</si>
  <si>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</si>
  <si>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</si>
  <si>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</si>
  <si>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</si>
  <si>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</si>
  <si>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</si>
  <si>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</si>
  <si>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</si>
  <si>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</si>
  <si>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</si>
  <si>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</si>
  <si>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</si>
  <si>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</si>
  <si>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</si>
  <si>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</si>
  <si>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</si>
  <si>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</si>
  <si>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</si>
  <si>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</si>
  <si>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</si>
  <si>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</si>
  <si>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</si>
  <si>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</si>
  <si>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</si>
  <si>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</si>
  <si>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</si>
  <si>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</si>
  <si>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</si>
  <si>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</si>
  <si>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</si>
  <si>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</si>
  <si>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</si>
  <si>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</si>
  <si>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</si>
  <si>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</si>
  <si>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</si>
  <si>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</si>
  <si>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Theobromin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</si>
  <si>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</si>
  <si>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</si>
  <si>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</si>
  <si>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</si>
  <si>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</si>
  <si>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</si>
  <si>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</si>
  <si>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</si>
  <si>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</si>
  <si>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</si>
  <si>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</si>
  <si>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</si>
  <si>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</si>
  <si>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t>K VCO-01981-5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</si>
  <si>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</si>
  <si>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</si>
  <si>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</si>
  <si>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</si>
  <si>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</si>
  <si>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</si>
  <si>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</si>
  <si>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</si>
  <si>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</si>
  <si>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</si>
  <si>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Fluoridy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</si>
  <si>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</si>
  <si>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</si>
  <si>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</si>
  <si>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</si>
  <si>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</si>
  <si>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</si>
  <si>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Sušina analytická                %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</si>
  <si>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</si>
  <si>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prasat (A 2)</t>
  </si>
  <si>
    <t>Doplňková krmná směs pro selata</t>
  </si>
  <si>
    <t>Kompletní krmná směs pro chov prasat</t>
  </si>
  <si>
    <t>Kompletní krmná směs pro předvýkrm prasat (A 1)</t>
  </si>
  <si>
    <t>Kompletní krmná směs pro selata (ČOS)</t>
  </si>
  <si>
    <t>Minerální krmivo pro prasata</t>
  </si>
  <si>
    <t>Doplňková krmná směs pro chov prasat</t>
  </si>
  <si>
    <t>&lt;3,000</t>
  </si>
  <si>
    <t xml:space="preserve">Zpracovala: Ing. Zora Hlavová/srpen 2021 </t>
  </si>
  <si>
    <t>Zpracovala: Ing. Zora Hlavová /srpen 2021</t>
  </si>
  <si>
    <t>Zpracovala: Ing. Zora Hlavová/srpen 2021</t>
  </si>
  <si>
    <r>
      <t xml:space="preserve">Selen organický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</si>
  <si>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Zakázané materiály</t>
  </si>
  <si>
    <t>VG - bavlna</t>
  </si>
  <si>
    <t>VG - brambory</t>
  </si>
  <si>
    <t>VG - kukuřice</t>
  </si>
  <si>
    <t>VG - rýže</t>
  </si>
  <si>
    <t>VG - řepka – cruA</t>
  </si>
  <si>
    <t>VG - sója</t>
  </si>
  <si>
    <t>K-DP-004114-3</t>
  </si>
  <si>
    <t>&lt;0,1</t>
  </si>
  <si>
    <t>&lt;20,00</t>
  </si>
  <si>
    <t>nedetekován</t>
  </si>
  <si>
    <t>detekován</t>
  </si>
  <si>
    <t>&lt;0,600</t>
  </si>
  <si>
    <t>&lt;0,186</t>
  </si>
  <si>
    <t>nezjištěny</t>
  </si>
  <si>
    <t>&lt;3</t>
  </si>
  <si>
    <t>&lt;0,009000</t>
  </si>
  <si>
    <t>&lt;0,01500</t>
  </si>
  <si>
    <t>&lt;0,1000</t>
  </si>
  <si>
    <t>&lt;0,02000</t>
  </si>
  <si>
    <t>&lt;0,05000</t>
  </si>
  <si>
    <t>SE  CaMV</t>
  </si>
  <si>
    <t>K MON810</t>
  </si>
  <si>
    <t>Ř DP073496</t>
  </si>
  <si>
    <r>
      <t xml:space="preserve">Tiamulin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</si>
  <si>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Fenbendazol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</si>
  <si>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užitkové nosnice</t>
  </si>
  <si>
    <t>Kompletní krmná směs pro výkrm kuřat do 14. dne stáří</t>
  </si>
  <si>
    <t>Kompletní krmná směs pro odchov kuřat a kuřic do 12 týdnů stáří</t>
  </si>
  <si>
    <t>Kompletní krmná směs pro výkrm kuřat v období ochranné lhůty - dokrm</t>
  </si>
  <si>
    <t>Kompletní krmná směs pro kachny</t>
  </si>
  <si>
    <t>Kompletní krmná směs pro výkrm kuřat nad 14 dnů stáří</t>
  </si>
  <si>
    <t>Kompletní krmná směs pro bažanty</t>
  </si>
  <si>
    <t>Kompletní krmná směs pro plemenné nosnice</t>
  </si>
  <si>
    <t>Minerální krmivo pro drůbež</t>
  </si>
  <si>
    <r>
      <t xml:space="preserve">Selen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</si>
  <si>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pro dojnice</t>
  </si>
  <si>
    <t>&lt;0,5000</t>
  </si>
  <si>
    <t>Minerální krmivo pro skot</t>
  </si>
  <si>
    <t>nenalezeny</t>
  </si>
  <si>
    <t>Doplňková krmná směs pro telata</t>
  </si>
  <si>
    <r>
      <t xml:space="preserve">Dusík celkový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</si>
  <si>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Dekochinát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</si>
  <si>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pro chov skotu</t>
  </si>
  <si>
    <t>Doplňková krmná směs pro odchov skotu</t>
  </si>
  <si>
    <t>&lt;0,2000</t>
  </si>
  <si>
    <t>Kompletní krmná dávka pro dojnice</t>
  </si>
  <si>
    <t>Kompletní krmná směs pro výkrm králíků</t>
  </si>
  <si>
    <t>Minerální krmivo pro ovce</t>
  </si>
  <si>
    <t>Doplňková krmná směs pro koně</t>
  </si>
  <si>
    <t>&lt;1,000</t>
  </si>
  <si>
    <t>&lt;2,500</t>
  </si>
  <si>
    <t>&lt;10,00</t>
  </si>
  <si>
    <t>&lt;5,000</t>
  </si>
  <si>
    <t>&lt;5,00</t>
  </si>
  <si>
    <t>&lt;80,00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</si>
  <si>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</si>
  <si>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</si>
  <si>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</si>
  <si>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Námel</t>
  </si>
  <si>
    <t>Kompletní krmná směs pro ptáky</t>
  </si>
  <si>
    <t>&lt;50,00</t>
  </si>
  <si>
    <t>Doplňková krmná směs pro psy</t>
  </si>
  <si>
    <t>Doplňková krmná směs ostatní (hospodářská zvířata)</t>
  </si>
  <si>
    <r>
      <t xml:space="preserve">Taurin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</si>
  <si>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Premix pro prasata</t>
  </si>
  <si>
    <t>Premix pro drůbež</t>
  </si>
  <si>
    <t>Premix pro skot</t>
  </si>
  <si>
    <r>
      <t xml:space="preserve">Dekochinát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</si>
  <si>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Premix jiný</t>
  </si>
  <si>
    <t>&lt;0,6</t>
  </si>
  <si>
    <t>Škůdci</t>
  </si>
  <si>
    <t>Botanická čistota</t>
  </si>
  <si>
    <t>Nečistoty</t>
  </si>
  <si>
    <t>Tráva přirozeně sušená (seno)</t>
  </si>
  <si>
    <t xml:space="preserve">Sójové boby  </t>
  </si>
  <si>
    <t>&lt;2,000</t>
  </si>
  <si>
    <t>&lt;160,0</t>
  </si>
  <si>
    <t>Soli mastných kyselin</t>
  </si>
  <si>
    <t>Hrubé mastné kyseliny ze štěpení</t>
  </si>
  <si>
    <t>Sójové boby extrudované</t>
  </si>
  <si>
    <t>Vojtěšková moučka (alfalfa moučka)</t>
  </si>
  <si>
    <t>Uhličitan vápenatý (vápenec)</t>
  </si>
  <si>
    <t>Pšeničné otruby</t>
  </si>
  <si>
    <t>Ječmen</t>
  </si>
  <si>
    <t>bez škůdců</t>
  </si>
  <si>
    <t>Řepkový extrahovaný šrot (moučka)</t>
  </si>
  <si>
    <t>33.3%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</si>
</sst>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0" borderId="0" xfId="0" applyNumberFormat="1"/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4" borderId="12" xfId="0" applyNumberFormat="1" applyFont="1" applyFill="1" applyBorder="1"/>
    <xf numFmtId="1" fontId="0" fillId="2" borderId="0" xfId="0" applyNumberFormat="1" applyFill="1" applyBorder="1" applyAlignment="1">
      <alignment horizontal="center"/>
    </xf>
    <xf numFmtId="171" fontId="0" fillId="2" borderId="0" xfId="0" applyNumberFormat="1" applyFill="1" applyAlignment="1">
      <alignment horizontal="center"/>
    </xf>
    <xf numFmtId="172" fontId="0" fillId="2" borderId="0" xfId="1" applyNumberFormat="1" applyFont="1" applyFill="1" applyAlignment="1">
      <alignment horizontal="center"/>
    </xf>
    <xf numFmtId="172" fontId="1" fillId="4" borderId="7" xfId="1" applyNumberFormat="1" applyFont="1" applyFill="1" applyBorder="1" applyAlignment="1">
      <alignment horizontal="center"/>
    </xf>
    <xf numFmtId="172" fontId="1" fillId="4" borderId="0" xfId="1" applyNumberFormat="1" applyFont="1" applyFill="1" applyBorder="1" applyAlignment="1">
      <alignment horizontal="center"/>
    </xf>
    <xf numFmtId="172" fontId="1" fillId="4" borderId="12" xfId="1" applyNumberFormat="1" applyFont="1" applyFill="1" applyBorder="1" applyAlignment="1">
      <alignment horizontal="center"/>
    </xf>
    <xf numFmtId="2" fontId="0" fillId="5" borderId="0" xfId="0" applyNumberFormat="1" applyFill="1" applyBorder="1"/>
    <xf numFmtId="171" fontId="0" fillId="5" borderId="0" xfId="0" applyNumberFormat="1" applyFill="1" applyAlignment="1">
      <alignment horizontal="center"/>
    </xf>
    <xf numFmtId="172" fontId="0" fillId="5" borderId="0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1" fillId="4" borderId="7" xfId="0" applyNumberFormat="1" applyFont="1" applyFill="1" applyBorder="1" applyAlignment="1">
      <alignment horizontal="center"/>
    </xf>
    <xf numFmtId="177" fontId="1" fillId="4" borderId="0" xfId="0" applyNumberFormat="1" applyFont="1" applyFill="1" applyBorder="1" applyAlignment="1">
      <alignment horizontal="center"/>
    </xf>
    <xf numFmtId="177" fontId="1" fillId="4" borderId="12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49" fontId="0" fillId="5" borderId="0" xfId="0" applyNumberFormat="1" applyFill="1" applyBorder="1"/>
    <xf numFmtId="165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 vertic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72" fontId="0" fillId="0" borderId="0" xfId="0" applyNumberFormat="1"/>
    <xf numFmtId="177" fontId="0" fillId="4" borderId="7" xfId="0" applyNumberForma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3</xdr:col>
      <xdr:colOff>627714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3"/>
  <sheetViews>
    <sheetView showGridLines="0" tabSelected="1" zoomScale="80" zoomScaleNormal="80" workbookViewId="0">
      <selection activeCell="A110" sqref="A110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7" ht="120" customHeight="1">
      <c r="B1" s="185" t="s">
        <v>206</v>
      </c>
      <c r="J1" s="153"/>
      <c r="K1" s="154"/>
      <c r="L1" s="154"/>
      <c r="M1" s="154"/>
      <c r="N1" s="154"/>
      <c r="O1" s="154"/>
      <c r="P1" s="154"/>
      <c r="Q1" s="153"/>
    </row>
    <row r="2" spans="1:37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7" ht="15.75" thickBot="1"/>
    <row r="4" spans="1:37" s="3" customFormat="1" ht="60" customHeight="1">
      <c r="A4" s="41" t="s">
        <v>6</v>
      </c>
      <c r="B4" s="42" t="s">
        <v>3</v>
      </c>
      <c r="C4" s="43" t="s">
        <v>55</v>
      </c>
      <c r="D4" s="44" t="s">
        <v>56</v>
      </c>
      <c r="E4" s="43" t="s">
        <v>80</v>
      </c>
      <c r="F4" s="43" t="s">
        <v>57</v>
      </c>
      <c r="G4" s="43" t="s">
        <v>58</v>
      </c>
      <c r="H4" s="43" t="s">
        <v>59</v>
      </c>
      <c r="I4" s="43" t="s">
        <v>60</v>
      </c>
      <c r="J4" s="43" t="s">
        <v>61</v>
      </c>
      <c r="K4" s="43" t="s">
        <v>62</v>
      </c>
      <c r="L4" s="43" t="s">
        <v>37</v>
      </c>
      <c r="M4" s="43" t="s">
        <v>38</v>
      </c>
      <c r="N4" s="43" t="s">
        <v>40</v>
      </c>
      <c r="O4" s="43" t="s">
        <v>112</v>
      </c>
      <c r="P4" s="43" t="s">
        <v>41</v>
      </c>
      <c r="Q4" s="43" t="s">
        <v>209</v>
      </c>
      <c r="R4" s="43" t="s">
        <v>161</v>
      </c>
      <c r="S4" s="43" t="s">
        <v>77</v>
      </c>
      <c r="T4" s="43" t="s">
        <v>138</v>
      </c>
      <c r="U4" s="43" t="s">
        <v>78</v>
      </c>
      <c r="V4" s="43" t="s">
        <v>50</v>
      </c>
      <c r="W4" s="43" t="s">
        <v>76</v>
      </c>
      <c r="X4" s="43" t="s">
        <v>163</v>
      </c>
      <c r="Y4" s="43" t="s">
        <v>113</v>
      </c>
      <c r="Z4" s="43" t="s">
        <v>188</v>
      </c>
      <c r="AA4" s="43" t="s">
        <v>197</v>
      </c>
      <c r="AB4" s="43" t="s">
        <v>51</v>
      </c>
      <c r="AC4" s="43" t="s">
        <v>52</v>
      </c>
      <c r="AD4" s="43" t="s">
        <v>53</v>
      </c>
      <c r="AE4" s="43" t="s">
        <v>54</v>
      </c>
    </row>
    <row r="5" spans="1:37" s="2" customFormat="1">
      <c r="A5" s="197" t="s">
        <v>204</v>
      </c>
      <c r="B5" s="187">
        <v>21002238</v>
      </c>
      <c r="C5" s="35">
        <v>95.68</v>
      </c>
      <c r="D5" s="35">
        <v>7.0579999999999998</v>
      </c>
      <c r="E5" s="37">
        <v>4.8380000000000001</v>
      </c>
      <c r="F5" s="199">
        <v>62.72</v>
      </c>
      <c r="G5" s="37">
        <v>1.57</v>
      </c>
      <c r="H5" s="173">
        <v>12.32</v>
      </c>
      <c r="I5" s="37"/>
      <c r="J5" s="37"/>
      <c r="K5" s="188"/>
      <c r="L5" s="34">
        <v>2082</v>
      </c>
      <c r="M5" s="34">
        <v>13340</v>
      </c>
      <c r="N5" s="34">
        <v>7172</v>
      </c>
      <c r="O5" s="189">
        <v>16220</v>
      </c>
      <c r="P5" s="37">
        <v>50.1</v>
      </c>
      <c r="Q5" s="189"/>
      <c r="R5" s="37"/>
      <c r="S5" s="188"/>
      <c r="T5" s="189"/>
      <c r="U5" s="190"/>
      <c r="V5" s="38">
        <v>1174000</v>
      </c>
      <c r="W5" s="189">
        <v>19810</v>
      </c>
      <c r="X5" s="173"/>
      <c r="Y5" s="38">
        <v>216000</v>
      </c>
      <c r="Z5" s="140"/>
      <c r="AA5" s="140"/>
      <c r="AB5" s="140"/>
      <c r="AC5" s="140"/>
      <c r="AD5" s="140"/>
      <c r="AE5" s="140"/>
      <c r="AF5" s="15"/>
      <c r="AG5" s="15"/>
      <c r="AH5" s="15"/>
    </row>
    <row r="6" spans="1:37" s="2" customFormat="1">
      <c r="A6" s="197" t="s">
        <v>199</v>
      </c>
      <c r="B6" s="187">
        <v>21001692</v>
      </c>
      <c r="C6" s="35">
        <v>90.68</v>
      </c>
      <c r="D6" s="35">
        <v>42.52</v>
      </c>
      <c r="E6" s="198">
        <v>5.2359999999999998</v>
      </c>
      <c r="F6" s="35">
        <v>11.76</v>
      </c>
      <c r="G6" s="37">
        <v>1.73</v>
      </c>
      <c r="H6" s="34"/>
      <c r="I6" s="38"/>
      <c r="J6" s="189"/>
      <c r="K6" s="188"/>
      <c r="L6" s="34">
        <v>4676</v>
      </c>
      <c r="M6" s="34">
        <v>2878</v>
      </c>
      <c r="N6" s="34">
        <v>1549</v>
      </c>
      <c r="O6" s="189">
        <v>4705</v>
      </c>
      <c r="P6" s="37">
        <v>12.91</v>
      </c>
      <c r="Q6" s="189"/>
      <c r="R6" s="189"/>
      <c r="S6" s="188">
        <v>18.170000000000002</v>
      </c>
      <c r="T6" s="189"/>
      <c r="U6" s="35">
        <v>7.1660000000000004</v>
      </c>
      <c r="V6" s="38">
        <v>523400</v>
      </c>
      <c r="W6" s="189">
        <v>3258</v>
      </c>
      <c r="X6" s="38">
        <v>3584</v>
      </c>
      <c r="Y6" s="38">
        <v>61550</v>
      </c>
      <c r="Z6" s="190"/>
      <c r="AA6" s="189">
        <v>2100</v>
      </c>
      <c r="AB6" s="190"/>
      <c r="AC6" s="190"/>
      <c r="AD6" s="190"/>
      <c r="AE6" s="190"/>
      <c r="AF6" s="15"/>
      <c r="AG6" s="15"/>
      <c r="AH6" s="15"/>
    </row>
    <row r="7" spans="1:37" s="2" customFormat="1">
      <c r="A7" s="186" t="s">
        <v>200</v>
      </c>
      <c r="B7" s="187">
        <v>21001727</v>
      </c>
      <c r="C7" s="35">
        <v>88.81</v>
      </c>
      <c r="D7" s="35">
        <v>12.55</v>
      </c>
      <c r="E7" s="37">
        <v>2.915</v>
      </c>
      <c r="F7" s="35">
        <v>4.7050000000000001</v>
      </c>
      <c r="G7" s="37">
        <v>5.57</v>
      </c>
      <c r="H7" s="34"/>
      <c r="I7" s="38"/>
      <c r="J7" s="189"/>
      <c r="K7" s="188"/>
      <c r="L7" s="34">
        <v>18.149999999999999</v>
      </c>
      <c r="M7" s="34">
        <v>84.95</v>
      </c>
      <c r="N7" s="34">
        <v>98.5</v>
      </c>
      <c r="O7" s="189"/>
      <c r="P7" s="37"/>
      <c r="Q7" s="189"/>
      <c r="R7" s="189"/>
      <c r="S7" s="188">
        <v>5.05</v>
      </c>
      <c r="T7" s="189"/>
      <c r="U7" s="190"/>
      <c r="V7" s="38">
        <v>11380</v>
      </c>
      <c r="W7" s="189"/>
      <c r="X7" s="190"/>
      <c r="Y7" s="190"/>
      <c r="Z7" s="190"/>
      <c r="AA7" s="190"/>
      <c r="AB7" s="190"/>
      <c r="AC7" s="190"/>
      <c r="AD7" s="190"/>
      <c r="AE7" s="190"/>
      <c r="AF7" s="15"/>
      <c r="AG7" s="15"/>
    </row>
    <row r="8" spans="1:37" s="2" customFormat="1">
      <c r="A8" s="186" t="s">
        <v>200</v>
      </c>
      <c r="B8" s="187">
        <v>21002315</v>
      </c>
      <c r="C8" s="35">
        <v>88.2</v>
      </c>
      <c r="D8" s="35"/>
      <c r="E8" s="37"/>
      <c r="F8" s="35"/>
      <c r="G8" s="34"/>
      <c r="H8" s="173"/>
      <c r="I8" s="37"/>
      <c r="J8" s="37"/>
      <c r="K8" s="188"/>
      <c r="L8" s="34" t="s">
        <v>205</v>
      </c>
      <c r="M8" s="34">
        <v>116.3</v>
      </c>
      <c r="N8" s="34">
        <v>80.849999999999994</v>
      </c>
      <c r="O8" s="189">
        <v>472.9</v>
      </c>
      <c r="P8" s="37">
        <v>0.2959</v>
      </c>
      <c r="Q8" s="189"/>
      <c r="R8" s="37">
        <v>0.42630000000000001</v>
      </c>
      <c r="S8" s="188"/>
      <c r="T8" s="189"/>
      <c r="U8" s="55"/>
      <c r="V8" s="38">
        <v>8648</v>
      </c>
      <c r="W8" s="189"/>
      <c r="X8" s="173"/>
      <c r="Y8" s="38">
        <v>1162</v>
      </c>
      <c r="Z8" s="140"/>
      <c r="AA8" s="140"/>
      <c r="AB8" s="140"/>
      <c r="AC8" s="140"/>
      <c r="AD8" s="140"/>
      <c r="AE8" s="140"/>
      <c r="AF8" s="15"/>
      <c r="AG8" s="15"/>
      <c r="AH8" s="15"/>
    </row>
    <row r="9" spans="1:37" s="2" customFormat="1">
      <c r="A9" s="197" t="s">
        <v>200</v>
      </c>
      <c r="B9" s="187">
        <v>21002240</v>
      </c>
      <c r="C9" s="35">
        <v>88.5</v>
      </c>
      <c r="D9" s="35">
        <v>13.26</v>
      </c>
      <c r="E9" s="37">
        <v>6.032</v>
      </c>
      <c r="F9" s="35">
        <v>5.6289999999999996</v>
      </c>
      <c r="G9" s="37">
        <v>6.8849999999999998</v>
      </c>
      <c r="H9" s="173">
        <v>0.87139999999999995</v>
      </c>
      <c r="I9" s="37">
        <v>0.55959999999999999</v>
      </c>
      <c r="J9" s="37">
        <v>0.26340000000000002</v>
      </c>
      <c r="K9" s="188"/>
      <c r="L9" s="200">
        <v>38.130000000000003</v>
      </c>
      <c r="M9" s="34">
        <v>137.30000000000001</v>
      </c>
      <c r="N9" s="34">
        <v>116.2</v>
      </c>
      <c r="O9" s="189">
        <v>322.3</v>
      </c>
      <c r="P9" s="37">
        <v>0.45219999999999999</v>
      </c>
      <c r="Q9" s="55">
        <v>0.23499999999999999</v>
      </c>
      <c r="R9" s="37"/>
      <c r="S9" s="188">
        <v>7.1070000000000002</v>
      </c>
      <c r="T9" s="189"/>
      <c r="U9" s="189"/>
      <c r="V9" s="38">
        <v>11080</v>
      </c>
      <c r="W9" s="189"/>
      <c r="X9" s="173"/>
      <c r="Y9" s="38">
        <v>2029</v>
      </c>
      <c r="Z9" s="38">
        <v>981</v>
      </c>
      <c r="AA9" s="34"/>
      <c r="AB9" s="140"/>
      <c r="AC9" s="140"/>
      <c r="AD9" s="140"/>
      <c r="AE9" s="140"/>
      <c r="AF9" s="15"/>
      <c r="AG9" s="15"/>
      <c r="AH9" s="15"/>
    </row>
    <row r="10" spans="1:37" s="2" customFormat="1">
      <c r="A10" s="186" t="s">
        <v>200</v>
      </c>
      <c r="B10" s="187">
        <v>21002545</v>
      </c>
      <c r="C10" s="35">
        <v>89.04</v>
      </c>
      <c r="D10" s="35"/>
      <c r="E10" s="37"/>
      <c r="F10" s="35"/>
      <c r="G10" s="34"/>
      <c r="H10" s="173"/>
      <c r="I10" s="37"/>
      <c r="J10" s="37"/>
      <c r="K10" s="188"/>
      <c r="L10" s="34">
        <v>14.42</v>
      </c>
      <c r="M10" s="34">
        <v>117</v>
      </c>
      <c r="N10" s="34"/>
      <c r="O10" s="189"/>
      <c r="P10" s="37"/>
      <c r="Q10" s="189"/>
      <c r="R10" s="37"/>
      <c r="S10" s="188"/>
      <c r="T10" s="189"/>
      <c r="U10" s="190"/>
      <c r="V10" s="190"/>
      <c r="W10" s="189"/>
      <c r="X10" s="173"/>
      <c r="Y10" s="190"/>
      <c r="Z10" s="140"/>
      <c r="AA10" s="140"/>
      <c r="AB10" s="140"/>
      <c r="AC10" s="140"/>
      <c r="AD10" s="140"/>
      <c r="AE10" s="140"/>
      <c r="AF10" s="15"/>
      <c r="AG10" s="15"/>
    </row>
    <row r="11" spans="1:37" s="2" customFormat="1">
      <c r="A11" s="186" t="s">
        <v>201</v>
      </c>
      <c r="B11" s="187">
        <v>21001726</v>
      </c>
      <c r="C11" s="35">
        <v>88.88</v>
      </c>
      <c r="D11" s="35">
        <v>16.239999999999998</v>
      </c>
      <c r="E11" s="37">
        <v>3.3450000000000002</v>
      </c>
      <c r="F11" s="35"/>
      <c r="G11" s="37">
        <v>3.4140000000000001</v>
      </c>
      <c r="H11" s="34"/>
      <c r="I11" s="38"/>
      <c r="J11" s="189"/>
      <c r="K11" s="188"/>
      <c r="L11" s="34">
        <v>95.63</v>
      </c>
      <c r="M11" s="34">
        <v>132.9</v>
      </c>
      <c r="N11" s="34">
        <v>69.239999999999995</v>
      </c>
      <c r="O11" s="189">
        <v>350.7</v>
      </c>
      <c r="P11" s="37">
        <v>0.35060000000000002</v>
      </c>
      <c r="Q11" s="189"/>
      <c r="R11" s="37">
        <v>2.0030000000000001</v>
      </c>
      <c r="S11" s="188">
        <v>10.56</v>
      </c>
      <c r="T11" s="189"/>
      <c r="U11" s="37"/>
      <c r="V11" s="38">
        <v>8034</v>
      </c>
      <c r="W11" s="189"/>
      <c r="X11" s="37"/>
      <c r="Y11" s="38">
        <v>1138</v>
      </c>
      <c r="Z11" s="37"/>
      <c r="AA11" s="37"/>
      <c r="AB11" s="37"/>
      <c r="AC11" s="37"/>
      <c r="AD11" s="37"/>
      <c r="AE11" s="37"/>
      <c r="AF11" s="15"/>
      <c r="AG11" s="15"/>
      <c r="AH11" s="15"/>
      <c r="AK11" s="15"/>
    </row>
    <row r="12" spans="1:37" s="2" customFormat="1">
      <c r="A12" s="186" t="s">
        <v>201</v>
      </c>
      <c r="B12" s="187">
        <v>21002332</v>
      </c>
      <c r="C12" s="35">
        <v>87.57</v>
      </c>
      <c r="D12" s="35">
        <v>18.18</v>
      </c>
      <c r="E12" s="37">
        <v>4.4660000000000002</v>
      </c>
      <c r="F12" s="35">
        <v>4.2300000000000004</v>
      </c>
      <c r="G12" s="37">
        <v>3.8359999999999999</v>
      </c>
      <c r="H12" s="173"/>
      <c r="I12" s="37"/>
      <c r="J12" s="37"/>
      <c r="K12" s="188"/>
      <c r="L12" s="34">
        <v>15.08</v>
      </c>
      <c r="M12" s="34">
        <v>105</v>
      </c>
      <c r="N12" s="34">
        <v>61.4</v>
      </c>
      <c r="O12" s="189"/>
      <c r="P12" s="37"/>
      <c r="Q12" s="189"/>
      <c r="R12" s="37"/>
      <c r="S12" s="188">
        <v>10.34</v>
      </c>
      <c r="T12" s="189"/>
      <c r="U12" s="190"/>
      <c r="V12" s="38">
        <v>8551</v>
      </c>
      <c r="W12" s="189"/>
      <c r="X12" s="173"/>
      <c r="Y12" s="190"/>
      <c r="Z12" s="140"/>
      <c r="AA12" s="140"/>
      <c r="AB12" s="140"/>
      <c r="AC12" s="140"/>
      <c r="AD12" s="140"/>
      <c r="AE12" s="140"/>
      <c r="AF12" s="15"/>
      <c r="AG12" s="15"/>
    </row>
    <row r="13" spans="1:37" s="2" customFormat="1">
      <c r="A13" s="186" t="s">
        <v>202</v>
      </c>
      <c r="B13" s="187">
        <v>21002106</v>
      </c>
      <c r="C13" s="35">
        <v>89.1</v>
      </c>
      <c r="D13" s="35">
        <v>16.79</v>
      </c>
      <c r="E13" s="37">
        <v>4.0449999999999999</v>
      </c>
      <c r="F13" s="35">
        <v>5.1150000000000002</v>
      </c>
      <c r="G13" s="37">
        <v>3.089</v>
      </c>
      <c r="H13" s="173">
        <v>0.76749999999999996</v>
      </c>
      <c r="I13" s="37">
        <v>0.48830000000000001</v>
      </c>
      <c r="J13" s="37">
        <v>0.21179999999999999</v>
      </c>
      <c r="K13" s="188"/>
      <c r="L13" s="34">
        <v>140.19999999999999</v>
      </c>
      <c r="M13" s="34">
        <v>1410</v>
      </c>
      <c r="N13" s="34">
        <v>100.1</v>
      </c>
      <c r="O13" s="189">
        <v>282</v>
      </c>
      <c r="P13" s="37"/>
      <c r="Q13" s="189"/>
      <c r="R13" s="37"/>
      <c r="S13" s="188">
        <v>12.14</v>
      </c>
      <c r="T13" s="189"/>
      <c r="U13" s="190"/>
      <c r="V13" s="38">
        <v>11910</v>
      </c>
      <c r="W13" s="189"/>
      <c r="X13" s="190"/>
      <c r="Y13" s="190"/>
      <c r="Z13" s="190"/>
      <c r="AA13" s="190"/>
      <c r="AB13" s="190"/>
      <c r="AC13" s="190"/>
      <c r="AD13" s="190"/>
      <c r="AE13" s="190"/>
      <c r="AF13" s="15"/>
      <c r="AG13" s="15"/>
      <c r="AK13" s="15"/>
    </row>
    <row r="14" spans="1:37" s="2" customFormat="1">
      <c r="A14" s="186" t="s">
        <v>202</v>
      </c>
      <c r="B14" s="187">
        <v>21002546</v>
      </c>
      <c r="C14" s="35">
        <v>89.17</v>
      </c>
      <c r="D14" s="35">
        <v>18.04</v>
      </c>
      <c r="E14" s="37">
        <v>5.2190000000000003</v>
      </c>
      <c r="F14" s="35">
        <v>5.7629999999999999</v>
      </c>
      <c r="G14" s="37">
        <v>3.7189999999999999</v>
      </c>
      <c r="H14" s="173"/>
      <c r="I14" s="37"/>
      <c r="J14" s="37"/>
      <c r="K14" s="188"/>
      <c r="L14" s="34">
        <v>153.80000000000001</v>
      </c>
      <c r="M14" s="34">
        <v>2517</v>
      </c>
      <c r="N14" s="34">
        <v>108.2</v>
      </c>
      <c r="O14" s="189"/>
      <c r="P14" s="37"/>
      <c r="Q14" s="189"/>
      <c r="R14" s="37"/>
      <c r="S14" s="188">
        <v>15.51</v>
      </c>
      <c r="T14" s="35">
        <v>10</v>
      </c>
      <c r="U14" s="190"/>
      <c r="V14" s="38">
        <v>13170</v>
      </c>
      <c r="W14" s="189">
        <v>94.57</v>
      </c>
      <c r="X14" s="173"/>
      <c r="Y14" s="190"/>
      <c r="Z14" s="140"/>
      <c r="AA14" s="140"/>
      <c r="AB14" s="140"/>
      <c r="AC14" s="140"/>
      <c r="AD14" s="140"/>
      <c r="AE14" s="140"/>
      <c r="AF14" s="15"/>
      <c r="AG14" s="15"/>
    </row>
    <row r="15" spans="1:37" s="2" customFormat="1">
      <c r="A15" s="186" t="s">
        <v>202</v>
      </c>
      <c r="B15" s="187">
        <v>21002666</v>
      </c>
      <c r="C15" s="35">
        <v>88.19</v>
      </c>
      <c r="D15" s="35">
        <v>15.79</v>
      </c>
      <c r="E15" s="37">
        <v>2.4849999999999999</v>
      </c>
      <c r="F15" s="35">
        <v>5.7249999999999996</v>
      </c>
      <c r="G15" s="37">
        <v>3.62</v>
      </c>
      <c r="H15" s="173"/>
      <c r="I15" s="37"/>
      <c r="J15" s="37"/>
      <c r="K15" s="188"/>
      <c r="L15" s="34">
        <v>27.5</v>
      </c>
      <c r="M15" s="34">
        <v>137.5</v>
      </c>
      <c r="N15" s="34">
        <v>110.5</v>
      </c>
      <c r="O15" s="189"/>
      <c r="P15" s="37"/>
      <c r="Q15" s="189"/>
      <c r="R15" s="37"/>
      <c r="S15" s="188"/>
      <c r="T15" s="189"/>
      <c r="U15" s="190"/>
      <c r="V15" s="190"/>
      <c r="W15" s="189"/>
      <c r="X15" s="173"/>
      <c r="Y15" s="190"/>
      <c r="Z15" s="140"/>
      <c r="AA15" s="140"/>
      <c r="AB15" s="140"/>
      <c r="AC15" s="140"/>
      <c r="AD15" s="140"/>
      <c r="AE15" s="140"/>
      <c r="AF15" s="15"/>
      <c r="AG15" s="15"/>
    </row>
    <row r="16" spans="1:37" s="2" customFormat="1">
      <c r="A16" s="186" t="s">
        <v>198</v>
      </c>
      <c r="B16" s="187">
        <v>21001245</v>
      </c>
      <c r="C16" s="35">
        <v>88.2</v>
      </c>
      <c r="D16" s="35">
        <v>14.73</v>
      </c>
      <c r="E16" s="37">
        <v>2.6349999999999998</v>
      </c>
      <c r="F16" s="35">
        <v>4.54</v>
      </c>
      <c r="G16" s="37">
        <v>4.76</v>
      </c>
      <c r="H16" s="34"/>
      <c r="I16" s="38"/>
      <c r="J16" s="189"/>
      <c r="K16" s="188"/>
      <c r="L16" s="34">
        <v>13.6</v>
      </c>
      <c r="M16" s="34">
        <v>106.5</v>
      </c>
      <c r="N16" s="34">
        <v>69</v>
      </c>
      <c r="O16" s="190"/>
      <c r="P16" s="190"/>
      <c r="Q16" s="190"/>
      <c r="R16" s="190"/>
      <c r="S16" s="188">
        <v>8.9329999999999998</v>
      </c>
      <c r="T16" s="189"/>
      <c r="U16" s="190"/>
      <c r="V16" s="189"/>
      <c r="W16" s="189"/>
      <c r="X16" s="190"/>
      <c r="Y16" s="190"/>
      <c r="Z16" s="190"/>
      <c r="AA16" s="190"/>
      <c r="AB16" s="190"/>
      <c r="AC16" s="190"/>
      <c r="AD16" s="190"/>
      <c r="AE16" s="190"/>
      <c r="AF16" s="15"/>
      <c r="AG16" s="15"/>
    </row>
    <row r="17" spans="1:37" s="2" customFormat="1">
      <c r="A17" s="186" t="s">
        <v>198</v>
      </c>
      <c r="B17" s="187">
        <v>21001908</v>
      </c>
      <c r="C17" s="35">
        <v>88.66</v>
      </c>
      <c r="D17" s="35">
        <v>15.44</v>
      </c>
      <c r="E17" s="37">
        <v>4.1100000000000003</v>
      </c>
      <c r="F17" s="35">
        <v>3.81</v>
      </c>
      <c r="G17" s="37">
        <v>6.07</v>
      </c>
      <c r="H17" s="34"/>
      <c r="I17" s="38"/>
      <c r="J17" s="189"/>
      <c r="K17" s="188"/>
      <c r="L17" s="34">
        <v>9.1999999999999993</v>
      </c>
      <c r="M17" s="34">
        <v>69.900000000000006</v>
      </c>
      <c r="N17" s="34">
        <v>83.45</v>
      </c>
      <c r="O17" s="189"/>
      <c r="P17" s="37"/>
      <c r="Q17" s="189"/>
      <c r="R17" s="37"/>
      <c r="S17" s="188">
        <v>9.3360000000000003</v>
      </c>
      <c r="T17" s="189"/>
      <c r="U17" s="190"/>
      <c r="V17" s="38">
        <v>4994</v>
      </c>
      <c r="W17" s="189"/>
      <c r="X17" s="190"/>
      <c r="Y17" s="190"/>
      <c r="Z17" s="190"/>
      <c r="AA17" s="190"/>
      <c r="AB17" s="190"/>
      <c r="AC17" s="190"/>
      <c r="AD17" s="190"/>
      <c r="AE17" s="190"/>
      <c r="AF17" s="15"/>
      <c r="AG17" s="15"/>
    </row>
    <row r="18" spans="1:37" s="2" customFormat="1">
      <c r="A18" s="186" t="s">
        <v>198</v>
      </c>
      <c r="B18" s="187">
        <v>21002048</v>
      </c>
      <c r="C18" s="35">
        <v>88.8</v>
      </c>
      <c r="D18" s="35">
        <v>17.87</v>
      </c>
      <c r="E18" s="37">
        <v>2.6549999999999998</v>
      </c>
      <c r="F18" s="35">
        <v>4.4550000000000001</v>
      </c>
      <c r="G18" s="34"/>
      <c r="H18" s="173"/>
      <c r="I18" s="37"/>
      <c r="J18" s="37"/>
      <c r="K18" s="188"/>
      <c r="L18" s="34">
        <v>20.85</v>
      </c>
      <c r="M18" s="34">
        <v>109.5</v>
      </c>
      <c r="N18" s="34">
        <v>69.3</v>
      </c>
      <c r="O18" s="189"/>
      <c r="P18" s="37"/>
      <c r="Q18" s="189"/>
      <c r="R18" s="37"/>
      <c r="S18" s="188"/>
      <c r="T18" s="189"/>
      <c r="U18" s="190"/>
      <c r="V18" s="38">
        <v>5155</v>
      </c>
      <c r="W18" s="189"/>
      <c r="X18" s="173"/>
      <c r="Y18" s="190"/>
      <c r="Z18" s="140"/>
      <c r="AA18" s="140"/>
      <c r="AB18" s="140"/>
      <c r="AC18" s="140"/>
      <c r="AD18" s="140"/>
      <c r="AE18" s="140"/>
      <c r="AF18" s="15"/>
      <c r="AG18" s="15"/>
    </row>
    <row r="19" spans="1:37" s="2" customFormat="1">
      <c r="A19" s="186" t="s">
        <v>198</v>
      </c>
      <c r="B19" s="187">
        <v>21002706</v>
      </c>
      <c r="C19" s="35">
        <v>88.53</v>
      </c>
      <c r="D19" s="35"/>
      <c r="E19" s="37"/>
      <c r="F19" s="35"/>
      <c r="G19" s="34"/>
      <c r="H19" s="173"/>
      <c r="I19" s="37"/>
      <c r="J19" s="37"/>
      <c r="K19" s="188"/>
      <c r="L19" s="34">
        <v>17.350000000000001</v>
      </c>
      <c r="M19" s="34">
        <v>120.1</v>
      </c>
      <c r="N19" s="34">
        <v>62.34</v>
      </c>
      <c r="O19" s="189"/>
      <c r="P19" s="37"/>
      <c r="Q19" s="189"/>
      <c r="R19" s="37"/>
      <c r="S19" s="188"/>
      <c r="T19" s="189"/>
      <c r="U19" s="190"/>
      <c r="V19" s="38">
        <v>3977</v>
      </c>
      <c r="W19" s="189"/>
      <c r="X19" s="173"/>
      <c r="Y19" s="190"/>
      <c r="Z19" s="140"/>
      <c r="AA19" s="140"/>
      <c r="AB19" s="140"/>
      <c r="AC19" s="140"/>
      <c r="AD19" s="140"/>
      <c r="AE19" s="140"/>
      <c r="AF19" s="15"/>
      <c r="AG19" s="15"/>
    </row>
    <row r="20" spans="1:37" s="2" customFormat="1">
      <c r="A20" s="186" t="s">
        <v>203</v>
      </c>
      <c r="B20" s="187">
        <v>21002163</v>
      </c>
      <c r="C20" s="35">
        <v>97.57</v>
      </c>
      <c r="D20" s="35"/>
      <c r="E20" s="37"/>
      <c r="F20" s="35"/>
      <c r="G20" s="34"/>
      <c r="H20" s="173">
        <v>22</v>
      </c>
      <c r="I20" s="37">
        <v>3.254</v>
      </c>
      <c r="J20" s="37">
        <v>5.7249999999999996</v>
      </c>
      <c r="K20" s="188"/>
      <c r="L20" s="34">
        <v>323.2</v>
      </c>
      <c r="M20" s="34">
        <v>2898</v>
      </c>
      <c r="N20" s="34">
        <v>1268</v>
      </c>
      <c r="O20" s="189">
        <v>5778</v>
      </c>
      <c r="P20" s="37">
        <v>8.9860000000000007</v>
      </c>
      <c r="Q20" s="189"/>
      <c r="R20" s="37"/>
      <c r="S20" s="188">
        <v>90.5</v>
      </c>
      <c r="T20" s="189"/>
      <c r="U20" s="35">
        <v>12.42</v>
      </c>
      <c r="V20" s="38">
        <v>221000</v>
      </c>
      <c r="W20" s="189">
        <v>1599</v>
      </c>
      <c r="X20" s="38">
        <v>1759</v>
      </c>
      <c r="Y20" s="38">
        <v>37060</v>
      </c>
      <c r="Z20" s="140"/>
      <c r="AA20" s="140"/>
      <c r="AB20" s="140">
        <v>1.1180000000000001</v>
      </c>
      <c r="AC20" s="140">
        <v>0.13600000000000001</v>
      </c>
      <c r="AD20" s="140">
        <v>3.0219999999999999E-3</v>
      </c>
      <c r="AE20" s="140">
        <v>0.77669999999999995</v>
      </c>
      <c r="AF20" s="15"/>
      <c r="AG20" s="15"/>
      <c r="AH20" s="15"/>
      <c r="AJ20" s="15"/>
      <c r="AK20" s="15"/>
    </row>
    <row r="21" spans="1:37" s="2" customFormat="1">
      <c r="A21" s="186" t="s">
        <v>203</v>
      </c>
      <c r="B21" s="187">
        <v>21002130</v>
      </c>
      <c r="C21" s="35">
        <v>99.07</v>
      </c>
      <c r="D21" s="35"/>
      <c r="E21" s="37"/>
      <c r="F21" s="35"/>
      <c r="G21" s="34"/>
      <c r="H21" s="173">
        <v>19</v>
      </c>
      <c r="I21" s="37">
        <v>3.0880000000000001</v>
      </c>
      <c r="J21" s="37">
        <v>7.359</v>
      </c>
      <c r="K21" s="188"/>
      <c r="L21" s="34">
        <v>360.3</v>
      </c>
      <c r="M21" s="34">
        <v>2565</v>
      </c>
      <c r="N21" s="34">
        <v>1630</v>
      </c>
      <c r="O21" s="189">
        <v>4874</v>
      </c>
      <c r="P21" s="37">
        <v>5.8730000000000002</v>
      </c>
      <c r="Q21" s="189"/>
      <c r="R21" s="37"/>
      <c r="S21" s="188">
        <v>142.30000000000001</v>
      </c>
      <c r="T21" s="189"/>
      <c r="U21" s="190"/>
      <c r="V21" s="38">
        <v>144100</v>
      </c>
      <c r="W21" s="189">
        <v>523.79999999999995</v>
      </c>
      <c r="X21" s="173"/>
      <c r="Y21" s="38">
        <v>20760</v>
      </c>
      <c r="Z21" s="140"/>
      <c r="AA21" s="140"/>
      <c r="AB21" s="140">
        <v>0.58499999999999996</v>
      </c>
      <c r="AC21" s="140">
        <v>0.35099999999999998</v>
      </c>
      <c r="AD21" s="140">
        <v>3.4749999999999998E-3</v>
      </c>
      <c r="AE21" s="140">
        <v>0.93669999999999998</v>
      </c>
      <c r="AF21" s="15"/>
      <c r="AG21" s="15"/>
      <c r="AH21" s="15"/>
      <c r="AJ21" s="15"/>
      <c r="AK21" s="15"/>
    </row>
    <row r="22" spans="1:37" s="2" customFormat="1">
      <c r="A22" s="186" t="s">
        <v>203</v>
      </c>
      <c r="B22" s="187">
        <v>21002315</v>
      </c>
      <c r="C22" s="35">
        <v>98.27</v>
      </c>
      <c r="D22" s="35">
        <v>5.7759999999999998</v>
      </c>
      <c r="E22" s="37"/>
      <c r="F22" s="35">
        <v>74.3</v>
      </c>
      <c r="G22" s="34"/>
      <c r="H22" s="173">
        <v>23.19</v>
      </c>
      <c r="I22" s="37">
        <v>6.97</v>
      </c>
      <c r="J22" s="37">
        <v>4.867</v>
      </c>
      <c r="K22" s="55">
        <v>0.60950000000000004</v>
      </c>
      <c r="L22" s="34">
        <v>786.1</v>
      </c>
      <c r="M22" s="34">
        <v>3390</v>
      </c>
      <c r="N22" s="34">
        <v>2499</v>
      </c>
      <c r="O22" s="189">
        <v>6963</v>
      </c>
      <c r="P22" s="37">
        <v>10.58</v>
      </c>
      <c r="Q22" s="189"/>
      <c r="R22" s="37">
        <v>51.77</v>
      </c>
      <c r="S22" s="188">
        <v>31.03</v>
      </c>
      <c r="T22" s="35">
        <v>15.08</v>
      </c>
      <c r="U22" s="35"/>
      <c r="V22" s="38">
        <v>278500</v>
      </c>
      <c r="W22" s="189">
        <v>1659</v>
      </c>
      <c r="X22" s="38">
        <v>1825</v>
      </c>
      <c r="Y22" s="38">
        <v>50600</v>
      </c>
      <c r="Z22" s="140"/>
      <c r="AA22" s="140"/>
      <c r="AB22" s="140">
        <v>0.93159999999999998</v>
      </c>
      <c r="AC22" s="140">
        <v>0.17910000000000001</v>
      </c>
      <c r="AD22" s="140">
        <v>3.4789999999999999E-3</v>
      </c>
      <c r="AE22" s="140">
        <v>1.3140000000000001</v>
      </c>
      <c r="AF22" s="15"/>
      <c r="AG22" s="15"/>
      <c r="AH22" s="15"/>
      <c r="AI22" s="15"/>
      <c r="AJ22" s="15"/>
      <c r="AK22" s="15"/>
    </row>
    <row r="23" spans="1:37" s="2" customFormat="1">
      <c r="A23" s="186" t="s">
        <v>203</v>
      </c>
      <c r="B23" s="187">
        <v>21002315</v>
      </c>
      <c r="C23" s="35">
        <v>95.51</v>
      </c>
      <c r="D23" s="35">
        <v>6.4550000000000001</v>
      </c>
      <c r="E23" s="37">
        <v>1.2</v>
      </c>
      <c r="F23" s="35">
        <v>63.03</v>
      </c>
      <c r="G23" s="34"/>
      <c r="H23" s="173">
        <v>19.21</v>
      </c>
      <c r="I23" s="37"/>
      <c r="J23" s="37"/>
      <c r="K23" s="55">
        <v>5.4169999999999998</v>
      </c>
      <c r="L23" s="34"/>
      <c r="M23" s="34">
        <v>5875</v>
      </c>
      <c r="N23" s="34"/>
      <c r="O23" s="189"/>
      <c r="P23" s="37"/>
      <c r="Q23" s="189"/>
      <c r="R23" s="37"/>
      <c r="S23" s="188"/>
      <c r="T23" s="189"/>
      <c r="U23" s="190"/>
      <c r="V23" s="190"/>
      <c r="W23" s="189"/>
      <c r="X23" s="173"/>
      <c r="Y23" s="190"/>
      <c r="Z23" s="140"/>
      <c r="AA23" s="140"/>
      <c r="AB23" s="140">
        <v>1.2589999999999999</v>
      </c>
      <c r="AC23" s="140">
        <v>8.6199999999999999E-2</v>
      </c>
      <c r="AD23" s="140">
        <v>3.7460000000000002E-3</v>
      </c>
      <c r="AE23" s="140">
        <v>1.196</v>
      </c>
      <c r="AF23" s="15"/>
      <c r="AG23" s="15"/>
      <c r="AI23" s="15"/>
      <c r="AJ23" s="15"/>
      <c r="AK23" s="15"/>
    </row>
    <row r="24" spans="1:37" s="2" customFormat="1">
      <c r="A24" s="186" t="s">
        <v>203</v>
      </c>
      <c r="B24" s="187">
        <v>21002509</v>
      </c>
      <c r="C24" s="35">
        <v>98.43</v>
      </c>
      <c r="D24" s="35"/>
      <c r="E24" s="37"/>
      <c r="F24" s="35"/>
      <c r="G24" s="34"/>
      <c r="H24" s="173">
        <v>20.309999999999999</v>
      </c>
      <c r="I24" s="37">
        <v>4.2290000000000001</v>
      </c>
      <c r="J24" s="37">
        <v>6.1660000000000004</v>
      </c>
      <c r="K24" s="188"/>
      <c r="L24" s="34">
        <v>337</v>
      </c>
      <c r="M24" s="34">
        <v>2532</v>
      </c>
      <c r="N24" s="34">
        <v>1652</v>
      </c>
      <c r="O24" s="189">
        <v>4034</v>
      </c>
      <c r="P24" s="37">
        <v>12.32</v>
      </c>
      <c r="Q24" s="189"/>
      <c r="R24" s="37"/>
      <c r="S24" s="188">
        <v>56.57</v>
      </c>
      <c r="T24" s="189"/>
      <c r="U24" s="190"/>
      <c r="V24" s="38">
        <v>296400</v>
      </c>
      <c r="W24" s="189">
        <v>4270</v>
      </c>
      <c r="X24" s="38">
        <v>4697</v>
      </c>
      <c r="Y24" s="190"/>
      <c r="Z24" s="140"/>
      <c r="AA24" s="140"/>
      <c r="AB24" s="140"/>
      <c r="AC24" s="140"/>
      <c r="AD24" s="140"/>
      <c r="AE24" s="140"/>
      <c r="AF24" s="15"/>
      <c r="AG24" s="15"/>
      <c r="AH24" s="15"/>
      <c r="AK24" s="15"/>
    </row>
    <row r="25" spans="1:37" s="1" customFormat="1">
      <c r="A25" s="45" t="s">
        <v>0</v>
      </c>
      <c r="B25" s="46"/>
      <c r="C25" s="47">
        <f t="shared" ref="C25:P25" si="0">MIN(C5:C24)</f>
        <v>87.57</v>
      </c>
      <c r="D25" s="168">
        <f t="shared" si="0"/>
        <v>5.7759999999999998</v>
      </c>
      <c r="E25" s="191">
        <f t="shared" si="0"/>
        <v>1.2</v>
      </c>
      <c r="F25" s="168">
        <f t="shared" si="0"/>
        <v>3.81</v>
      </c>
      <c r="G25" s="158">
        <f t="shared" si="0"/>
        <v>1.57</v>
      </c>
      <c r="H25" s="158">
        <f t="shared" si="0"/>
        <v>0.76749999999999996</v>
      </c>
      <c r="I25" s="191">
        <f t="shared" si="0"/>
        <v>0.48830000000000001</v>
      </c>
      <c r="J25" s="191">
        <f t="shared" si="0"/>
        <v>0.21179999999999999</v>
      </c>
      <c r="K25" s="176">
        <f t="shared" si="0"/>
        <v>0.60950000000000004</v>
      </c>
      <c r="L25" s="194">
        <f t="shared" si="0"/>
        <v>9.1999999999999993</v>
      </c>
      <c r="M25" s="194">
        <f t="shared" si="0"/>
        <v>69.900000000000006</v>
      </c>
      <c r="N25" s="194">
        <f t="shared" si="0"/>
        <v>61.4</v>
      </c>
      <c r="O25" s="162">
        <f t="shared" si="0"/>
        <v>282</v>
      </c>
      <c r="P25" s="191">
        <f t="shared" si="0"/>
        <v>0.2959</v>
      </c>
      <c r="Q25" s="47"/>
      <c r="R25" s="191">
        <f t="shared" ref="R25:Y25" si="1">MIN(R5:R24)</f>
        <v>0.42630000000000001</v>
      </c>
      <c r="S25" s="47">
        <f t="shared" si="1"/>
        <v>5.05</v>
      </c>
      <c r="T25" s="47">
        <f t="shared" si="1"/>
        <v>10</v>
      </c>
      <c r="U25" s="47">
        <f t="shared" si="1"/>
        <v>7.1660000000000004</v>
      </c>
      <c r="V25" s="162">
        <f t="shared" si="1"/>
        <v>3977</v>
      </c>
      <c r="W25" s="162">
        <f t="shared" si="1"/>
        <v>94.57</v>
      </c>
      <c r="X25" s="162">
        <f t="shared" si="1"/>
        <v>1759</v>
      </c>
      <c r="Y25" s="162">
        <f t="shared" si="1"/>
        <v>1138</v>
      </c>
      <c r="Z25" s="47"/>
      <c r="AA25" s="47"/>
      <c r="AB25" s="176">
        <f>MIN(AB5:AB24)</f>
        <v>0.58499999999999996</v>
      </c>
      <c r="AC25" s="176">
        <f>MIN(AC5:AC24)</f>
        <v>8.6199999999999999E-2</v>
      </c>
      <c r="AD25" s="176">
        <f>MIN(AD5:AD24)</f>
        <v>3.0219999999999999E-3</v>
      </c>
      <c r="AE25" s="176">
        <f>MIN(AE5:AE24)</f>
        <v>0.77669999999999995</v>
      </c>
    </row>
    <row r="26" spans="1:37" s="1" customFormat="1">
      <c r="A26" s="48" t="s">
        <v>1</v>
      </c>
      <c r="B26" s="49"/>
      <c r="C26" s="50">
        <f t="shared" ref="C26:P26" si="2">MAX(C5:C24)</f>
        <v>99.07</v>
      </c>
      <c r="D26" s="179">
        <f t="shared" si="2"/>
        <v>42.52</v>
      </c>
      <c r="E26" s="192">
        <f t="shared" si="2"/>
        <v>6.032</v>
      </c>
      <c r="F26" s="179">
        <f t="shared" si="2"/>
        <v>74.3</v>
      </c>
      <c r="G26" s="159">
        <f t="shared" si="2"/>
        <v>6.8849999999999998</v>
      </c>
      <c r="H26" s="159">
        <f t="shared" si="2"/>
        <v>23.19</v>
      </c>
      <c r="I26" s="192">
        <f t="shared" si="2"/>
        <v>6.97</v>
      </c>
      <c r="J26" s="192">
        <f t="shared" si="2"/>
        <v>7.359</v>
      </c>
      <c r="K26" s="177">
        <f t="shared" si="2"/>
        <v>5.4169999999999998</v>
      </c>
      <c r="L26" s="195">
        <f t="shared" si="2"/>
        <v>4676</v>
      </c>
      <c r="M26" s="195">
        <f t="shared" si="2"/>
        <v>13340</v>
      </c>
      <c r="N26" s="195">
        <f t="shared" si="2"/>
        <v>7172</v>
      </c>
      <c r="O26" s="156">
        <f t="shared" si="2"/>
        <v>16220</v>
      </c>
      <c r="P26" s="192">
        <f t="shared" si="2"/>
        <v>50.1</v>
      </c>
      <c r="Q26" s="50"/>
      <c r="R26" s="192">
        <f t="shared" ref="R26:Y26" si="3">MAX(R5:R24)</f>
        <v>51.77</v>
      </c>
      <c r="S26" s="50">
        <f t="shared" si="3"/>
        <v>142.30000000000001</v>
      </c>
      <c r="T26" s="50">
        <f t="shared" si="3"/>
        <v>15.08</v>
      </c>
      <c r="U26" s="50">
        <f t="shared" si="3"/>
        <v>12.42</v>
      </c>
      <c r="V26" s="156">
        <f t="shared" si="3"/>
        <v>1174000</v>
      </c>
      <c r="W26" s="156">
        <f t="shared" si="3"/>
        <v>19810</v>
      </c>
      <c r="X26" s="156">
        <f t="shared" si="3"/>
        <v>4697</v>
      </c>
      <c r="Y26" s="156">
        <f t="shared" si="3"/>
        <v>216000</v>
      </c>
      <c r="Z26" s="50"/>
      <c r="AA26" s="50"/>
      <c r="AB26" s="177">
        <f>MAX(AB5:AB24)</f>
        <v>1.2589999999999999</v>
      </c>
      <c r="AC26" s="177">
        <f>MAX(AC5:AC24)</f>
        <v>0.35099999999999998</v>
      </c>
      <c r="AD26" s="177">
        <f>MAX(AD5:AD24)</f>
        <v>3.7460000000000002E-3</v>
      </c>
      <c r="AE26" s="177">
        <f>MAX(AE5:AE24)</f>
        <v>1.3140000000000001</v>
      </c>
    </row>
    <row r="27" spans="1:37" s="1" customFormat="1" ht="15.75" thickBot="1">
      <c r="A27" s="51" t="s">
        <v>2</v>
      </c>
      <c r="B27" s="52"/>
      <c r="C27" s="53">
        <f t="shared" ref="C27:P27" si="4">MEDIAN(C5:C24)</f>
        <v>88.960000000000008</v>
      </c>
      <c r="D27" s="169">
        <f t="shared" si="4"/>
        <v>15.614999999999998</v>
      </c>
      <c r="E27" s="193">
        <f t="shared" si="4"/>
        <v>4.0449999999999999</v>
      </c>
      <c r="F27" s="169">
        <f t="shared" si="4"/>
        <v>5.6289999999999996</v>
      </c>
      <c r="G27" s="160">
        <f t="shared" si="4"/>
        <v>3.7189999999999999</v>
      </c>
      <c r="H27" s="160">
        <f t="shared" si="4"/>
        <v>19.105</v>
      </c>
      <c r="I27" s="193">
        <f t="shared" si="4"/>
        <v>3.1710000000000003</v>
      </c>
      <c r="J27" s="193">
        <f t="shared" si="4"/>
        <v>5.2959999999999994</v>
      </c>
      <c r="K27" s="178">
        <f t="shared" si="4"/>
        <v>3.0132500000000002</v>
      </c>
      <c r="L27" s="196">
        <f t="shared" si="4"/>
        <v>66.88</v>
      </c>
      <c r="M27" s="196">
        <f t="shared" si="4"/>
        <v>137.4</v>
      </c>
      <c r="N27" s="196">
        <f t="shared" si="4"/>
        <v>104.15</v>
      </c>
      <c r="O27" s="163">
        <f t="shared" si="4"/>
        <v>4369.5</v>
      </c>
      <c r="P27" s="193">
        <f t="shared" si="4"/>
        <v>8.9860000000000007</v>
      </c>
      <c r="Q27" s="53"/>
      <c r="R27" s="193">
        <f t="shared" ref="R27:Y27" si="5">MEDIAN(R5:R24)</f>
        <v>2.0030000000000001</v>
      </c>
      <c r="S27" s="53">
        <f t="shared" si="5"/>
        <v>12.14</v>
      </c>
      <c r="T27" s="53">
        <f t="shared" si="5"/>
        <v>12.54</v>
      </c>
      <c r="U27" s="53">
        <f t="shared" si="5"/>
        <v>9.7929999999999993</v>
      </c>
      <c r="V27" s="163">
        <f t="shared" si="5"/>
        <v>11645</v>
      </c>
      <c r="W27" s="163">
        <f t="shared" si="5"/>
        <v>1659</v>
      </c>
      <c r="X27" s="163">
        <f t="shared" si="5"/>
        <v>2704.5</v>
      </c>
      <c r="Y27" s="163">
        <f t="shared" si="5"/>
        <v>28910</v>
      </c>
      <c r="Z27" s="53"/>
      <c r="AA27" s="53"/>
      <c r="AB27" s="178">
        <f>MEDIAN(AB5:AB24)</f>
        <v>1.0247999999999999</v>
      </c>
      <c r="AC27" s="178">
        <f>MEDIAN(AC5:AC24)</f>
        <v>0.15755000000000002</v>
      </c>
      <c r="AD27" s="178">
        <f>MEDIAN(AD5:AD24)</f>
        <v>3.4770000000000001E-3</v>
      </c>
      <c r="AE27" s="178">
        <f>MEDIAN(AE5:AE24)</f>
        <v>1.0663499999999999</v>
      </c>
    </row>
    <row r="28" spans="1:37">
      <c r="C28" s="12"/>
      <c r="D28" s="12"/>
      <c r="E28" s="12"/>
      <c r="F28" s="12"/>
      <c r="G28" s="12"/>
      <c r="H28" s="23"/>
      <c r="I28" s="23"/>
      <c r="J28" s="23"/>
      <c r="AC28"/>
    </row>
    <row r="29" spans="1:37" ht="15.75" thickBot="1">
      <c r="C29" s="12"/>
      <c r="D29" s="12"/>
      <c r="E29" s="12"/>
      <c r="F29" s="12"/>
      <c r="G29" s="12"/>
      <c r="H29" s="23"/>
      <c r="I29" s="23"/>
      <c r="J29" s="23"/>
      <c r="AC29"/>
    </row>
    <row r="30" spans="1:37" ht="60" customHeight="1">
      <c r="A30" s="41" t="s">
        <v>5</v>
      </c>
      <c r="B30" s="42" t="s">
        <v>3</v>
      </c>
      <c r="C30" s="43" t="s">
        <v>55</v>
      </c>
      <c r="D30" s="44" t="s">
        <v>56</v>
      </c>
      <c r="E30" s="43" t="s">
        <v>80</v>
      </c>
      <c r="F30" s="43" t="s">
        <v>57</v>
      </c>
      <c r="G30" s="43" t="s">
        <v>58</v>
      </c>
      <c r="H30" s="43" t="s">
        <v>59</v>
      </c>
      <c r="I30" s="43" t="s">
        <v>60</v>
      </c>
      <c r="J30" s="43" t="s">
        <v>61</v>
      </c>
      <c r="K30" s="43" t="s">
        <v>37</v>
      </c>
      <c r="L30" s="43" t="s">
        <v>38</v>
      </c>
      <c r="M30" s="43" t="s">
        <v>40</v>
      </c>
      <c r="N30" s="43" t="s">
        <v>112</v>
      </c>
      <c r="O30" s="43" t="s">
        <v>245</v>
      </c>
      <c r="P30" s="43" t="s">
        <v>161</v>
      </c>
      <c r="Q30" s="43" t="s">
        <v>77</v>
      </c>
      <c r="R30" s="43" t="s">
        <v>78</v>
      </c>
      <c r="S30" s="43" t="s">
        <v>136</v>
      </c>
      <c r="T30" s="43" t="s">
        <v>165</v>
      </c>
      <c r="U30" s="43" t="s">
        <v>50</v>
      </c>
      <c r="V30" s="43" t="s">
        <v>76</v>
      </c>
      <c r="W30" s="43" t="s">
        <v>163</v>
      </c>
      <c r="X30" s="43" t="s">
        <v>113</v>
      </c>
      <c r="Y30" s="43" t="s">
        <v>42</v>
      </c>
      <c r="Z30" s="43" t="s">
        <v>44</v>
      </c>
      <c r="AA30" s="43" t="s">
        <v>45</v>
      </c>
      <c r="AB30" s="43" t="s">
        <v>46</v>
      </c>
      <c r="AC30" s="43" t="s">
        <v>114</v>
      </c>
    </row>
    <row r="31" spans="1:37" s="203" customFormat="1">
      <c r="A31" s="202" t="s">
        <v>242</v>
      </c>
      <c r="B31" s="207">
        <v>21002130</v>
      </c>
      <c r="C31" s="54">
        <v>89.18</v>
      </c>
      <c r="D31" s="54">
        <v>18.89</v>
      </c>
      <c r="E31" s="56">
        <v>4.0330000000000004</v>
      </c>
      <c r="F31" s="56">
        <v>5.9450000000000003</v>
      </c>
      <c r="G31" s="56">
        <v>3.9820000000000002</v>
      </c>
      <c r="H31" s="56">
        <v>1.1659999999999999</v>
      </c>
      <c r="I31" s="140">
        <v>0.66459999999999997</v>
      </c>
      <c r="J31" s="140">
        <v>0.15679999999999999</v>
      </c>
      <c r="K31" s="208">
        <v>18.809999999999999</v>
      </c>
      <c r="L31" s="208">
        <v>102</v>
      </c>
      <c r="M31" s="208">
        <v>121.9</v>
      </c>
      <c r="N31" s="208">
        <v>222.4</v>
      </c>
      <c r="O31" s="140"/>
      <c r="P31" s="188"/>
      <c r="Q31" s="188"/>
      <c r="R31" s="173"/>
      <c r="S31" s="173"/>
      <c r="T31" s="173"/>
      <c r="U31" s="189">
        <v>10320</v>
      </c>
      <c r="V31" s="208">
        <v>35.97</v>
      </c>
      <c r="W31" s="208"/>
      <c r="X31" s="189">
        <v>1492</v>
      </c>
      <c r="Y31" s="188">
        <v>83.17</v>
      </c>
      <c r="Z31" s="188"/>
      <c r="AA31" s="173"/>
      <c r="AB31" s="209"/>
      <c r="AC31" s="188"/>
    </row>
    <row r="32" spans="1:37" s="203" customFormat="1">
      <c r="A32" s="202" t="s">
        <v>240</v>
      </c>
      <c r="B32" s="207">
        <v>21002440</v>
      </c>
      <c r="C32" s="54">
        <v>86.27</v>
      </c>
      <c r="D32" s="54">
        <v>19.46</v>
      </c>
      <c r="E32" s="56">
        <v>4.2119999999999997</v>
      </c>
      <c r="F32" s="56">
        <v>4.8940000000000001</v>
      </c>
      <c r="G32" s="56">
        <v>2.7370000000000001</v>
      </c>
      <c r="H32" s="56"/>
      <c r="I32" s="140"/>
      <c r="J32" s="140"/>
      <c r="K32" s="208">
        <v>15.33</v>
      </c>
      <c r="L32" s="208">
        <v>98</v>
      </c>
      <c r="M32" s="208">
        <v>92.77</v>
      </c>
      <c r="N32" s="208"/>
      <c r="O32" s="140"/>
      <c r="P32" s="188"/>
      <c r="Q32" s="188"/>
      <c r="R32" s="173">
        <v>4.5439999999999996</v>
      </c>
      <c r="S32" s="173"/>
      <c r="T32" s="173"/>
      <c r="U32" s="189">
        <v>9574</v>
      </c>
      <c r="V32" s="208"/>
      <c r="W32" s="208"/>
      <c r="X32" s="189"/>
      <c r="Y32" s="188"/>
      <c r="Z32" s="188"/>
      <c r="AA32" s="173"/>
      <c r="AB32" s="209"/>
      <c r="AC32" s="188"/>
    </row>
    <row r="33" spans="1:29" s="203" customFormat="1">
      <c r="A33" s="202" t="s">
        <v>243</v>
      </c>
      <c r="B33" s="207">
        <v>21002389</v>
      </c>
      <c r="C33" s="54">
        <v>89.69</v>
      </c>
      <c r="D33" s="54">
        <v>13.4</v>
      </c>
      <c r="E33" s="56">
        <v>4.2910000000000004</v>
      </c>
      <c r="F33" s="56">
        <v>12.28</v>
      </c>
      <c r="G33" s="56">
        <v>3.0550000000000002</v>
      </c>
      <c r="H33" s="56">
        <v>3.7040000000000002</v>
      </c>
      <c r="I33" s="140">
        <v>0.504</v>
      </c>
      <c r="J33" s="140">
        <v>0.22020000000000001</v>
      </c>
      <c r="K33" s="208">
        <v>19.61</v>
      </c>
      <c r="L33" s="208">
        <v>134.5</v>
      </c>
      <c r="M33" s="208">
        <v>146.80000000000001</v>
      </c>
      <c r="N33" s="208">
        <v>292.8</v>
      </c>
      <c r="O33" s="140"/>
      <c r="P33" s="188"/>
      <c r="Q33" s="188"/>
      <c r="R33" s="173">
        <v>3.1840000000000002</v>
      </c>
      <c r="S33" s="173"/>
      <c r="T33" s="173"/>
      <c r="U33" s="189">
        <v>8014</v>
      </c>
      <c r="V33" s="208"/>
      <c r="W33" s="208"/>
      <c r="X33" s="189"/>
      <c r="Y33" s="188"/>
      <c r="Z33" s="188"/>
      <c r="AA33" s="173"/>
      <c r="AB33" s="209"/>
      <c r="AC33" s="188"/>
    </row>
    <row r="34" spans="1:29" s="203" customFormat="1">
      <c r="A34" s="213" t="s">
        <v>236</v>
      </c>
      <c r="B34" s="207">
        <v>21001726</v>
      </c>
      <c r="C34" s="54">
        <v>89.89</v>
      </c>
      <c r="D34" s="54">
        <v>16.43</v>
      </c>
      <c r="E34" s="56">
        <v>4.5110000000000001</v>
      </c>
      <c r="F34" s="215">
        <v>14.38</v>
      </c>
      <c r="G34" s="56">
        <v>4.181</v>
      </c>
      <c r="H34" s="56">
        <v>4.556</v>
      </c>
      <c r="I34" s="140">
        <v>0.6724</v>
      </c>
      <c r="J34" s="140">
        <v>0.191</v>
      </c>
      <c r="K34" s="208">
        <v>27.25</v>
      </c>
      <c r="L34" s="208">
        <v>108.3</v>
      </c>
      <c r="M34" s="208">
        <v>126.2</v>
      </c>
      <c r="N34" s="208">
        <v>245.6</v>
      </c>
      <c r="O34" s="140">
        <v>0.56159999999999999</v>
      </c>
      <c r="P34" s="188"/>
      <c r="Q34" s="188"/>
      <c r="R34" s="173">
        <v>3.8559999999999999</v>
      </c>
      <c r="S34" s="173"/>
      <c r="T34" s="173"/>
      <c r="U34" s="216">
        <v>19090</v>
      </c>
      <c r="V34" s="208">
        <v>29.63</v>
      </c>
      <c r="W34" s="208">
        <v>32.590000000000003</v>
      </c>
      <c r="X34" s="189">
        <v>3376</v>
      </c>
      <c r="Y34" s="188"/>
      <c r="Z34" s="188"/>
      <c r="AA34" s="173"/>
      <c r="AB34" s="209"/>
      <c r="AC34" s="188"/>
    </row>
    <row r="35" spans="1:29" s="203" customFormat="1">
      <c r="A35" s="202" t="s">
        <v>236</v>
      </c>
      <c r="B35" s="207">
        <v>21002536</v>
      </c>
      <c r="C35" s="54">
        <v>88.57</v>
      </c>
      <c r="D35" s="54">
        <v>12.89</v>
      </c>
      <c r="E35" s="56">
        <v>2.444</v>
      </c>
      <c r="F35" s="56">
        <v>12.41</v>
      </c>
      <c r="G35" s="56">
        <v>3.4079999999999999</v>
      </c>
      <c r="H35" s="56">
        <v>3.9569999999999999</v>
      </c>
      <c r="I35" s="140">
        <v>0.64400000000000002</v>
      </c>
      <c r="J35" s="140">
        <v>0.18099999999999999</v>
      </c>
      <c r="K35" s="208">
        <v>10.61</v>
      </c>
      <c r="L35" s="208">
        <v>112.4</v>
      </c>
      <c r="M35" s="208">
        <v>128.6</v>
      </c>
      <c r="N35" s="208">
        <v>52.5</v>
      </c>
      <c r="O35" s="140">
        <v>0.2843</v>
      </c>
      <c r="P35" s="173">
        <v>1.006</v>
      </c>
      <c r="Q35" s="208">
        <v>5</v>
      </c>
      <c r="R35" s="173">
        <v>3.0640000000000001</v>
      </c>
      <c r="S35" s="173"/>
      <c r="T35" s="173"/>
      <c r="U35" s="189">
        <v>11690</v>
      </c>
      <c r="V35" s="208"/>
      <c r="W35" s="208"/>
      <c r="X35" s="189">
        <v>2521</v>
      </c>
      <c r="Y35" s="188"/>
      <c r="Z35" s="188"/>
      <c r="AA35" s="173"/>
      <c r="AB35" s="209"/>
      <c r="AC35" s="188"/>
    </row>
    <row r="36" spans="1:29" s="203" customFormat="1">
      <c r="A36" s="213" t="s">
        <v>237</v>
      </c>
      <c r="B36" s="207">
        <v>21001692</v>
      </c>
      <c r="C36" s="54">
        <v>87.34</v>
      </c>
      <c r="D36" s="54">
        <v>23.61</v>
      </c>
      <c r="E36" s="56">
        <v>5.4480000000000004</v>
      </c>
      <c r="F36" s="56">
        <v>5.7859999999999996</v>
      </c>
      <c r="G36" s="56">
        <v>2.5030000000000001</v>
      </c>
      <c r="H36" s="54"/>
      <c r="I36" s="188"/>
      <c r="J36" s="188"/>
      <c r="K36" s="208">
        <v>23.54</v>
      </c>
      <c r="L36" s="214">
        <v>226.2</v>
      </c>
      <c r="M36" s="208">
        <v>138.5</v>
      </c>
      <c r="N36" s="188"/>
      <c r="O36" s="188"/>
      <c r="P36" s="188"/>
      <c r="Q36" s="188"/>
      <c r="R36" s="173">
        <v>3.3210000000000002</v>
      </c>
      <c r="S36" s="173">
        <v>3.4260000000000002</v>
      </c>
      <c r="T36" s="173">
        <v>6.7469999999999999</v>
      </c>
      <c r="U36" s="189">
        <v>16690</v>
      </c>
      <c r="V36" s="188"/>
      <c r="W36" s="188"/>
      <c r="X36" s="188"/>
      <c r="Y36" s="188"/>
      <c r="Z36" s="188"/>
      <c r="AA36" s="173">
        <v>41.47</v>
      </c>
      <c r="AB36" s="209">
        <v>39.61</v>
      </c>
      <c r="AC36" s="188"/>
    </row>
    <row r="37" spans="1:29" s="203" customFormat="1">
      <c r="A37" s="202" t="s">
        <v>241</v>
      </c>
      <c r="B37" s="207">
        <v>21002022</v>
      </c>
      <c r="C37" s="54">
        <v>87.91</v>
      </c>
      <c r="D37" s="54">
        <v>17.559999999999999</v>
      </c>
      <c r="E37" s="56">
        <v>5.3449999999999998</v>
      </c>
      <c r="F37" s="56">
        <v>5.47</v>
      </c>
      <c r="G37" s="56">
        <v>2.91</v>
      </c>
      <c r="H37" s="56"/>
      <c r="I37" s="140"/>
      <c r="J37" s="140"/>
      <c r="K37" s="208">
        <v>25.3</v>
      </c>
      <c r="L37" s="208">
        <v>127</v>
      </c>
      <c r="M37" s="208">
        <v>149</v>
      </c>
      <c r="N37" s="208"/>
      <c r="O37" s="140"/>
      <c r="P37" s="188"/>
      <c r="Q37" s="188"/>
      <c r="R37" s="173"/>
      <c r="S37" s="173"/>
      <c r="T37" s="173"/>
      <c r="U37" s="189"/>
      <c r="V37" s="208"/>
      <c r="W37" s="208"/>
      <c r="X37" s="189"/>
      <c r="Y37" s="188"/>
      <c r="Z37" s="188"/>
      <c r="AA37" s="173"/>
      <c r="AB37" s="209"/>
      <c r="AC37" s="188"/>
    </row>
    <row r="38" spans="1:29" s="203" customFormat="1">
      <c r="A38" s="202" t="s">
        <v>241</v>
      </c>
      <c r="B38" s="207">
        <v>21002239</v>
      </c>
      <c r="C38" s="54">
        <v>88.51</v>
      </c>
      <c r="D38" s="54">
        <v>20.22</v>
      </c>
      <c r="E38" s="56">
        <v>7.6859999999999999</v>
      </c>
      <c r="F38" s="56">
        <v>5.0650000000000004</v>
      </c>
      <c r="G38" s="56">
        <v>2.6</v>
      </c>
      <c r="H38" s="56"/>
      <c r="I38" s="140"/>
      <c r="J38" s="140"/>
      <c r="K38" s="208">
        <v>22.93</v>
      </c>
      <c r="L38" s="208">
        <v>118.8</v>
      </c>
      <c r="M38" s="208">
        <v>122.3</v>
      </c>
      <c r="N38" s="208"/>
      <c r="O38" s="140"/>
      <c r="P38" s="188"/>
      <c r="Q38" s="188"/>
      <c r="R38" s="173">
        <v>3.016</v>
      </c>
      <c r="S38" s="173">
        <v>2.9079999999999999</v>
      </c>
      <c r="T38" s="173">
        <v>5.9240000000000004</v>
      </c>
      <c r="U38" s="189">
        <v>8453</v>
      </c>
      <c r="V38" s="208"/>
      <c r="W38" s="208"/>
      <c r="X38" s="189"/>
      <c r="Y38" s="188"/>
      <c r="Z38" s="188"/>
      <c r="AA38" s="173">
        <v>0.11700000000000001</v>
      </c>
      <c r="AB38" s="209">
        <v>0.19670000000000001</v>
      </c>
      <c r="AC38" s="208">
        <v>68.2</v>
      </c>
    </row>
    <row r="39" spans="1:29" s="203" customFormat="1">
      <c r="A39" s="202" t="s">
        <v>241</v>
      </c>
      <c r="B39" s="207">
        <v>21002332</v>
      </c>
      <c r="C39" s="54">
        <v>87.88</v>
      </c>
      <c r="D39" s="54">
        <v>20.059999999999999</v>
      </c>
      <c r="E39" s="56">
        <v>6.9530000000000003</v>
      </c>
      <c r="F39" s="56">
        <v>4.9820000000000002</v>
      </c>
      <c r="G39" s="56">
        <v>2.9390000000000001</v>
      </c>
      <c r="H39" s="56"/>
      <c r="I39" s="140"/>
      <c r="J39" s="140"/>
      <c r="K39" s="208">
        <v>20.170000000000002</v>
      </c>
      <c r="L39" s="208">
        <v>136</v>
      </c>
      <c r="M39" s="208">
        <v>147.9</v>
      </c>
      <c r="N39" s="208"/>
      <c r="O39" s="140"/>
      <c r="P39" s="188"/>
      <c r="Q39" s="188"/>
      <c r="R39" s="173">
        <v>2.9590000000000001</v>
      </c>
      <c r="S39" s="173">
        <v>2.976</v>
      </c>
      <c r="T39" s="173">
        <v>5.9349999999999996</v>
      </c>
      <c r="U39" s="189">
        <v>9095</v>
      </c>
      <c r="V39" s="208"/>
      <c r="W39" s="208"/>
      <c r="X39" s="189"/>
      <c r="Y39" s="188"/>
      <c r="Z39" s="208">
        <v>129.30000000000001</v>
      </c>
      <c r="AA39" s="173"/>
      <c r="AB39" s="209"/>
      <c r="AC39" s="188"/>
    </row>
    <row r="40" spans="1:29" s="203" customFormat="1">
      <c r="A40" s="202" t="s">
        <v>241</v>
      </c>
      <c r="B40" s="207">
        <v>21002440</v>
      </c>
      <c r="C40" s="54">
        <v>86.94</v>
      </c>
      <c r="D40" s="54">
        <v>21.54</v>
      </c>
      <c r="E40" s="56">
        <v>5.6</v>
      </c>
      <c r="F40" s="56">
        <v>5.2309999999999999</v>
      </c>
      <c r="G40" s="56">
        <v>2.8159999999999998</v>
      </c>
      <c r="H40" s="56"/>
      <c r="I40" s="140"/>
      <c r="J40" s="140"/>
      <c r="K40" s="208">
        <v>19.52</v>
      </c>
      <c r="L40" s="208">
        <v>108</v>
      </c>
      <c r="M40" s="208">
        <v>113.5</v>
      </c>
      <c r="N40" s="208"/>
      <c r="O40" s="140"/>
      <c r="P40" s="188"/>
      <c r="Q40" s="188"/>
      <c r="R40" s="173">
        <v>5.0709999999999997</v>
      </c>
      <c r="S40" s="173"/>
      <c r="T40" s="173"/>
      <c r="U40" s="189">
        <v>8749</v>
      </c>
      <c r="V40" s="208"/>
      <c r="W40" s="208"/>
      <c r="X40" s="189"/>
      <c r="Y40" s="188"/>
      <c r="Z40" s="188"/>
      <c r="AA40" s="173">
        <v>64.05</v>
      </c>
      <c r="AB40" s="209"/>
      <c r="AC40" s="188"/>
    </row>
    <row r="41" spans="1:29" s="203" customFormat="1">
      <c r="A41" s="202" t="s">
        <v>241</v>
      </c>
      <c r="B41" s="207">
        <v>21002546</v>
      </c>
      <c r="C41" s="54">
        <v>88.27</v>
      </c>
      <c r="D41" s="54">
        <v>18.86</v>
      </c>
      <c r="E41" s="56">
        <v>3.7309999999999999</v>
      </c>
      <c r="F41" s="56">
        <v>5.6230000000000002</v>
      </c>
      <c r="G41" s="56">
        <v>3.9790000000000001</v>
      </c>
      <c r="H41" s="56"/>
      <c r="I41" s="140"/>
      <c r="J41" s="140"/>
      <c r="K41" s="208"/>
      <c r="L41" s="208"/>
      <c r="M41" s="208"/>
      <c r="N41" s="208"/>
      <c r="O41" s="140"/>
      <c r="P41" s="188"/>
      <c r="Q41" s="188"/>
      <c r="R41" s="173">
        <v>5.1150000000000002</v>
      </c>
      <c r="S41" s="173"/>
      <c r="T41" s="173"/>
      <c r="U41" s="189"/>
      <c r="V41" s="208"/>
      <c r="W41" s="208"/>
      <c r="X41" s="189"/>
      <c r="Y41" s="188"/>
      <c r="Z41" s="188"/>
      <c r="AA41" s="173"/>
      <c r="AB41" s="209"/>
      <c r="AC41" s="188"/>
    </row>
    <row r="42" spans="1:29" s="203" customFormat="1">
      <c r="A42" s="202" t="s">
        <v>239</v>
      </c>
      <c r="B42" s="207">
        <v>21002106</v>
      </c>
      <c r="C42" s="54">
        <v>87.5</v>
      </c>
      <c r="D42" s="54">
        <v>16.78</v>
      </c>
      <c r="E42" s="56">
        <v>4.3769999999999998</v>
      </c>
      <c r="F42" s="56">
        <v>4.9850000000000003</v>
      </c>
      <c r="G42" s="56">
        <v>2.4870000000000001</v>
      </c>
      <c r="H42" s="56">
        <v>0.93889999999999996</v>
      </c>
      <c r="I42" s="140">
        <v>0.4758</v>
      </c>
      <c r="J42" s="140">
        <v>0.14430000000000001</v>
      </c>
      <c r="K42" s="208">
        <v>13.4</v>
      </c>
      <c r="L42" s="208">
        <v>88.99</v>
      </c>
      <c r="M42" s="208">
        <v>101.3</v>
      </c>
      <c r="N42" s="208">
        <v>157.5</v>
      </c>
      <c r="O42" s="140"/>
      <c r="P42" s="188"/>
      <c r="Q42" s="188"/>
      <c r="R42" s="173">
        <v>3.9489999999999998</v>
      </c>
      <c r="S42" s="173"/>
      <c r="T42" s="173"/>
      <c r="U42" s="189">
        <v>7277</v>
      </c>
      <c r="V42" s="208"/>
      <c r="W42" s="208"/>
      <c r="X42" s="189"/>
      <c r="Y42" s="188"/>
      <c r="Z42" s="188"/>
      <c r="AA42" s="173"/>
      <c r="AB42" s="209"/>
      <c r="AC42" s="188"/>
    </row>
    <row r="43" spans="1:29" s="203" customFormat="1">
      <c r="A43" s="202" t="s">
        <v>239</v>
      </c>
      <c r="B43" s="207">
        <v>21002683</v>
      </c>
      <c r="C43" s="54">
        <v>87.92</v>
      </c>
      <c r="D43" s="54">
        <v>19.670000000000002</v>
      </c>
      <c r="E43" s="56">
        <v>7.367</v>
      </c>
      <c r="F43" s="56">
        <v>4.1379999999999999</v>
      </c>
      <c r="G43" s="56">
        <v>2.577</v>
      </c>
      <c r="H43" s="56"/>
      <c r="I43" s="140"/>
      <c r="J43" s="140"/>
      <c r="K43" s="208"/>
      <c r="L43" s="208"/>
      <c r="M43" s="208"/>
      <c r="N43" s="208"/>
      <c r="O43" s="140"/>
      <c r="P43" s="188"/>
      <c r="Q43" s="188"/>
      <c r="R43" s="173">
        <v>2.7109999999999999</v>
      </c>
      <c r="S43" s="173">
        <v>2.6819999999999999</v>
      </c>
      <c r="T43" s="173">
        <v>5.3929999999999998</v>
      </c>
      <c r="U43" s="189"/>
      <c r="V43" s="208"/>
      <c r="W43" s="208"/>
      <c r="X43" s="189"/>
      <c r="Y43" s="188"/>
      <c r="Z43" s="188"/>
      <c r="AA43" s="173"/>
      <c r="AB43" s="209"/>
      <c r="AC43" s="188"/>
    </row>
    <row r="44" spans="1:29" s="203" customFormat="1">
      <c r="A44" s="202" t="s">
        <v>244</v>
      </c>
      <c r="B44" s="207">
        <v>21002389</v>
      </c>
      <c r="C44" s="54">
        <v>98.9</v>
      </c>
      <c r="D44" s="54"/>
      <c r="E44" s="56"/>
      <c r="F44" s="56"/>
      <c r="G44" s="56"/>
      <c r="H44" s="56">
        <v>26.16</v>
      </c>
      <c r="I44" s="140">
        <v>3.331</v>
      </c>
      <c r="J44" s="140">
        <v>3.5409999999999999</v>
      </c>
      <c r="K44" s="208">
        <v>331</v>
      </c>
      <c r="L44" s="208">
        <v>2479</v>
      </c>
      <c r="M44" s="208">
        <v>2375</v>
      </c>
      <c r="N44" s="208">
        <v>1259</v>
      </c>
      <c r="O44" s="140">
        <v>7.94</v>
      </c>
      <c r="P44" s="188"/>
      <c r="Q44" s="188"/>
      <c r="R44" s="173"/>
      <c r="S44" s="173"/>
      <c r="T44" s="173"/>
      <c r="U44" s="189">
        <v>188400</v>
      </c>
      <c r="V44" s="208">
        <v>3171</v>
      </c>
      <c r="W44" s="208">
        <v>3488</v>
      </c>
      <c r="X44" s="189"/>
      <c r="Y44" s="188"/>
      <c r="Z44" s="188"/>
      <c r="AA44" s="173"/>
      <c r="AB44" s="209"/>
      <c r="AC44" s="188"/>
    </row>
    <row r="45" spans="1:29" s="203" customFormat="1">
      <c r="A45" s="204" t="s">
        <v>0</v>
      </c>
      <c r="B45" s="47"/>
      <c r="C45" s="47">
        <f t="shared" ref="C45:O45" si="6">MIN(C31:C44)</f>
        <v>86.27</v>
      </c>
      <c r="D45" s="47">
        <f t="shared" si="6"/>
        <v>12.89</v>
      </c>
      <c r="E45" s="158">
        <f t="shared" si="6"/>
        <v>2.444</v>
      </c>
      <c r="F45" s="158">
        <f t="shared" si="6"/>
        <v>4.1379999999999999</v>
      </c>
      <c r="G45" s="158">
        <f t="shared" si="6"/>
        <v>2.4870000000000001</v>
      </c>
      <c r="H45" s="158">
        <f t="shared" si="6"/>
        <v>0.93889999999999996</v>
      </c>
      <c r="I45" s="176">
        <f t="shared" si="6"/>
        <v>0.4758</v>
      </c>
      <c r="J45" s="176">
        <f t="shared" si="6"/>
        <v>0.14430000000000001</v>
      </c>
      <c r="K45" s="161">
        <f t="shared" si="6"/>
        <v>10.61</v>
      </c>
      <c r="L45" s="161">
        <f t="shared" si="6"/>
        <v>88.99</v>
      </c>
      <c r="M45" s="161">
        <f t="shared" si="6"/>
        <v>92.77</v>
      </c>
      <c r="N45" s="161">
        <f t="shared" si="6"/>
        <v>52.5</v>
      </c>
      <c r="O45" s="176">
        <f t="shared" si="6"/>
        <v>0.2843</v>
      </c>
      <c r="P45" s="47"/>
      <c r="Q45" s="47"/>
      <c r="R45" s="158">
        <f t="shared" ref="R45:X45" si="7">MIN(R31:R44)</f>
        <v>2.7109999999999999</v>
      </c>
      <c r="S45" s="158">
        <f t="shared" si="7"/>
        <v>2.6819999999999999</v>
      </c>
      <c r="T45" s="158">
        <f t="shared" si="7"/>
        <v>5.3929999999999998</v>
      </c>
      <c r="U45" s="162">
        <f t="shared" si="7"/>
        <v>7277</v>
      </c>
      <c r="V45" s="161">
        <f t="shared" si="7"/>
        <v>29.63</v>
      </c>
      <c r="W45" s="161">
        <f t="shared" si="7"/>
        <v>32.590000000000003</v>
      </c>
      <c r="X45" s="162">
        <f t="shared" si="7"/>
        <v>1492</v>
      </c>
      <c r="Y45" s="47"/>
      <c r="Z45" s="47"/>
      <c r="AA45" s="158">
        <f>MIN(AA31:AA44)</f>
        <v>0.11700000000000001</v>
      </c>
      <c r="AB45" s="210">
        <f>MIN(AB31:AB44)</f>
        <v>0.19670000000000001</v>
      </c>
      <c r="AC45" s="47"/>
    </row>
    <row r="46" spans="1:29" s="203" customFormat="1">
      <c r="A46" s="205" t="s">
        <v>1</v>
      </c>
      <c r="B46" s="50"/>
      <c r="C46" s="50">
        <f t="shared" ref="C46:O46" si="8">MAX(C31:C44)</f>
        <v>98.9</v>
      </c>
      <c r="D46" s="50">
        <f t="shared" si="8"/>
        <v>23.61</v>
      </c>
      <c r="E46" s="159">
        <f t="shared" si="8"/>
        <v>7.6859999999999999</v>
      </c>
      <c r="F46" s="159">
        <f t="shared" si="8"/>
        <v>14.38</v>
      </c>
      <c r="G46" s="159">
        <f t="shared" si="8"/>
        <v>4.181</v>
      </c>
      <c r="H46" s="159">
        <f t="shared" si="8"/>
        <v>26.16</v>
      </c>
      <c r="I46" s="177">
        <f t="shared" si="8"/>
        <v>3.331</v>
      </c>
      <c r="J46" s="177">
        <f t="shared" si="8"/>
        <v>3.5409999999999999</v>
      </c>
      <c r="K46" s="155">
        <f t="shared" si="8"/>
        <v>331</v>
      </c>
      <c r="L46" s="155">
        <f t="shared" si="8"/>
        <v>2479</v>
      </c>
      <c r="M46" s="155">
        <f t="shared" si="8"/>
        <v>2375</v>
      </c>
      <c r="N46" s="155">
        <f t="shared" si="8"/>
        <v>1259</v>
      </c>
      <c r="O46" s="177">
        <f t="shared" si="8"/>
        <v>7.94</v>
      </c>
      <c r="P46" s="50"/>
      <c r="Q46" s="50"/>
      <c r="R46" s="159">
        <f t="shared" ref="R46:X46" si="9">MAX(R31:R44)</f>
        <v>5.1150000000000002</v>
      </c>
      <c r="S46" s="159">
        <f t="shared" si="9"/>
        <v>3.4260000000000002</v>
      </c>
      <c r="T46" s="159">
        <f t="shared" si="9"/>
        <v>6.7469999999999999</v>
      </c>
      <c r="U46" s="156">
        <f t="shared" si="9"/>
        <v>188400</v>
      </c>
      <c r="V46" s="155">
        <f t="shared" si="9"/>
        <v>3171</v>
      </c>
      <c r="W46" s="155">
        <f t="shared" si="9"/>
        <v>3488</v>
      </c>
      <c r="X46" s="156">
        <f t="shared" si="9"/>
        <v>3376</v>
      </c>
      <c r="Y46" s="50"/>
      <c r="Z46" s="50"/>
      <c r="AA46" s="159">
        <f>MAX(AA31:AA44)</f>
        <v>64.05</v>
      </c>
      <c r="AB46" s="211">
        <f>MAX(AB31:AB44)</f>
        <v>39.61</v>
      </c>
      <c r="AC46" s="50"/>
    </row>
    <row r="47" spans="1:29" s="203" customFormat="1" ht="15.75" thickBot="1">
      <c r="A47" s="206" t="s">
        <v>2</v>
      </c>
      <c r="B47" s="53"/>
      <c r="C47" s="53">
        <f t="shared" ref="C47:O47" si="10">MEDIAN(C31:C44)</f>
        <v>88.094999999999999</v>
      </c>
      <c r="D47" s="53">
        <f t="shared" si="10"/>
        <v>18.89</v>
      </c>
      <c r="E47" s="160">
        <f t="shared" si="10"/>
        <v>4.5110000000000001</v>
      </c>
      <c r="F47" s="160">
        <f t="shared" si="10"/>
        <v>5.47</v>
      </c>
      <c r="G47" s="160">
        <f t="shared" si="10"/>
        <v>2.91</v>
      </c>
      <c r="H47" s="160">
        <f t="shared" si="10"/>
        <v>3.8304999999999998</v>
      </c>
      <c r="I47" s="178">
        <f t="shared" si="10"/>
        <v>0.65429999999999999</v>
      </c>
      <c r="J47" s="178">
        <f t="shared" si="10"/>
        <v>0.186</v>
      </c>
      <c r="K47" s="157">
        <f t="shared" si="10"/>
        <v>19.89</v>
      </c>
      <c r="L47" s="157">
        <f t="shared" si="10"/>
        <v>115.6</v>
      </c>
      <c r="M47" s="157">
        <f t="shared" si="10"/>
        <v>127.4</v>
      </c>
      <c r="N47" s="157">
        <f t="shared" si="10"/>
        <v>234</v>
      </c>
      <c r="O47" s="178">
        <f t="shared" si="10"/>
        <v>0.56159999999999999</v>
      </c>
      <c r="P47" s="53"/>
      <c r="Q47" s="53"/>
      <c r="R47" s="160">
        <f t="shared" ref="R47:X47" si="11">MEDIAN(R31:R44)</f>
        <v>3.3210000000000002</v>
      </c>
      <c r="S47" s="160">
        <f t="shared" si="11"/>
        <v>2.9420000000000002</v>
      </c>
      <c r="T47" s="160">
        <f t="shared" si="11"/>
        <v>5.9295</v>
      </c>
      <c r="U47" s="163">
        <f t="shared" si="11"/>
        <v>9574</v>
      </c>
      <c r="V47" s="157">
        <f t="shared" si="11"/>
        <v>35.97</v>
      </c>
      <c r="W47" s="157">
        <f t="shared" si="11"/>
        <v>1760.2949999999998</v>
      </c>
      <c r="X47" s="163">
        <f t="shared" si="11"/>
        <v>2521</v>
      </c>
      <c r="Y47" s="53"/>
      <c r="Z47" s="53"/>
      <c r="AA47" s="160">
        <f>MEDIAN(AA31:AA44)</f>
        <v>41.47</v>
      </c>
      <c r="AB47" s="212">
        <f>MEDIAN(AB31:AB44)</f>
        <v>19.90335</v>
      </c>
      <c r="AC47" s="53"/>
    </row>
    <row r="48" spans="1:29">
      <c r="C48" s="12"/>
      <c r="D48" s="12"/>
      <c r="E48" s="23"/>
      <c r="F48" s="12"/>
      <c r="G48" s="12"/>
      <c r="H48" s="23"/>
      <c r="I48" s="23"/>
      <c r="J48" s="23"/>
      <c r="AC48"/>
    </row>
    <row r="49" spans="1:34" ht="15.75" thickBot="1">
      <c r="C49" s="12"/>
      <c r="D49" s="12"/>
      <c r="E49" s="12"/>
      <c r="F49" s="12"/>
      <c r="G49" s="12"/>
      <c r="H49" s="23"/>
      <c r="I49" s="23"/>
      <c r="J49" s="23"/>
      <c r="AC49"/>
    </row>
    <row r="50" spans="1:34" s="4" customFormat="1" ht="60" customHeight="1">
      <c r="A50" s="41" t="s">
        <v>4</v>
      </c>
      <c r="B50" s="42" t="s">
        <v>3</v>
      </c>
      <c r="C50" s="64" t="s">
        <v>55</v>
      </c>
      <c r="D50" s="43" t="s">
        <v>251</v>
      </c>
      <c r="E50" s="65" t="s">
        <v>56</v>
      </c>
      <c r="F50" s="43" t="s">
        <v>57</v>
      </c>
      <c r="G50" s="43" t="s">
        <v>58</v>
      </c>
      <c r="H50" s="66" t="s">
        <v>59</v>
      </c>
      <c r="I50" s="66" t="s">
        <v>60</v>
      </c>
      <c r="J50" s="66" t="s">
        <v>61</v>
      </c>
      <c r="K50" s="43" t="s">
        <v>62</v>
      </c>
      <c r="L50" s="43" t="s">
        <v>37</v>
      </c>
      <c r="M50" s="43" t="s">
        <v>38</v>
      </c>
      <c r="N50" s="43" t="s">
        <v>40</v>
      </c>
      <c r="O50" s="43" t="s">
        <v>117</v>
      </c>
      <c r="P50" s="43" t="s">
        <v>41</v>
      </c>
      <c r="Q50" s="43" t="s">
        <v>161</v>
      </c>
      <c r="R50" s="43" t="s">
        <v>187</v>
      </c>
      <c r="S50" s="43" t="s">
        <v>50</v>
      </c>
      <c r="T50" s="43" t="s">
        <v>76</v>
      </c>
      <c r="U50" s="43" t="s">
        <v>113</v>
      </c>
      <c r="V50" s="43" t="s">
        <v>252</v>
      </c>
      <c r="W50" s="43" t="s">
        <v>137</v>
      </c>
      <c r="X50" s="43" t="s">
        <v>51</v>
      </c>
      <c r="Y50" s="43" t="s">
        <v>52</v>
      </c>
      <c r="Z50" s="43" t="s">
        <v>53</v>
      </c>
      <c r="AA50" s="43" t="s">
        <v>54</v>
      </c>
      <c r="AB50" s="43" t="s">
        <v>82</v>
      </c>
      <c r="AC50" s="43" t="s">
        <v>81</v>
      </c>
    </row>
    <row r="51" spans="1:34">
      <c r="A51" s="225" t="s">
        <v>246</v>
      </c>
      <c r="B51" s="30">
        <v>21001899</v>
      </c>
      <c r="C51" s="31">
        <v>97.47</v>
      </c>
      <c r="D51" s="31">
        <v>39.58</v>
      </c>
      <c r="E51" s="33">
        <v>247.4</v>
      </c>
      <c r="F51" s="37">
        <v>7.5449999999999999</v>
      </c>
      <c r="G51" s="29" t="s">
        <v>247</v>
      </c>
      <c r="H51" s="35">
        <v>1.6779999999999999</v>
      </c>
      <c r="I51" s="29"/>
      <c r="J51" s="36"/>
      <c r="K51" s="38"/>
      <c r="L51" s="29"/>
      <c r="M51" s="36"/>
      <c r="N51" s="36"/>
      <c r="O51" s="36"/>
      <c r="P51" s="36"/>
      <c r="Q51" s="74"/>
      <c r="R51" s="226">
        <v>7665</v>
      </c>
      <c r="S51" s="217"/>
      <c r="T51" s="217"/>
      <c r="U51" s="217"/>
      <c r="V51" s="217"/>
      <c r="W51" s="219">
        <v>81.66</v>
      </c>
      <c r="X51" s="217"/>
      <c r="Y51" s="217"/>
      <c r="Z51" s="217"/>
      <c r="AA51" s="217"/>
      <c r="AB51" s="218"/>
      <c r="AC51" s="218"/>
      <c r="AD51" s="14"/>
      <c r="AE51" s="14"/>
      <c r="AH51" s="14"/>
    </row>
    <row r="52" spans="1:34">
      <c r="A52" s="27" t="s">
        <v>246</v>
      </c>
      <c r="B52" s="30">
        <v>21002019</v>
      </c>
      <c r="C52" s="31">
        <v>89.89</v>
      </c>
      <c r="D52" s="32"/>
      <c r="E52" s="33">
        <v>16.899999999999999</v>
      </c>
      <c r="F52" s="34"/>
      <c r="G52" s="34"/>
      <c r="H52" s="35"/>
      <c r="I52" s="37"/>
      <c r="J52" s="35"/>
      <c r="K52" s="35"/>
      <c r="L52" s="34"/>
      <c r="M52" s="36"/>
      <c r="N52" s="36"/>
      <c r="O52" s="36"/>
      <c r="P52" s="36"/>
      <c r="Q52" s="74"/>
      <c r="R52" s="38"/>
      <c r="S52" s="224"/>
      <c r="T52" s="224"/>
      <c r="U52" s="224"/>
      <c r="V52" s="217"/>
      <c r="W52" s="219"/>
      <c r="X52" s="217"/>
      <c r="Y52" s="219"/>
      <c r="Z52" s="220"/>
      <c r="AA52" s="219"/>
      <c r="AB52" s="218" t="s">
        <v>249</v>
      </c>
      <c r="AC52" s="218" t="s">
        <v>249</v>
      </c>
    </row>
    <row r="53" spans="1:34">
      <c r="A53" s="27" t="s">
        <v>250</v>
      </c>
      <c r="B53" s="30">
        <v>21002246</v>
      </c>
      <c r="C53" s="32"/>
      <c r="D53" s="32"/>
      <c r="E53" s="31"/>
      <c r="F53" s="34"/>
      <c r="G53" s="34"/>
      <c r="H53" s="35"/>
      <c r="I53" s="37"/>
      <c r="J53" s="35"/>
      <c r="K53" s="35"/>
      <c r="L53" s="34"/>
      <c r="M53" s="36"/>
      <c r="N53" s="36"/>
      <c r="O53" s="36"/>
      <c r="P53" s="36"/>
      <c r="Q53" s="74"/>
      <c r="R53" s="38"/>
      <c r="S53" s="224"/>
      <c r="T53" s="224"/>
      <c r="U53" s="224"/>
      <c r="V53" s="217">
        <v>47.64</v>
      </c>
      <c r="W53" s="219"/>
      <c r="X53" s="217"/>
      <c r="Y53" s="219"/>
      <c r="Z53" s="220"/>
      <c r="AA53" s="219"/>
      <c r="AB53" s="218"/>
      <c r="AC53" s="218"/>
    </row>
    <row r="54" spans="1:34">
      <c r="A54" s="27" t="s">
        <v>248</v>
      </c>
      <c r="B54" s="30">
        <v>21002051</v>
      </c>
      <c r="C54" s="31">
        <v>97.84</v>
      </c>
      <c r="D54" s="32"/>
      <c r="E54" s="31"/>
      <c r="F54" s="34"/>
      <c r="G54" s="34"/>
      <c r="H54" s="35">
        <v>9.9499999999999993</v>
      </c>
      <c r="I54" s="37">
        <v>4.5289999999999999</v>
      </c>
      <c r="J54" s="35">
        <v>10.51</v>
      </c>
      <c r="K54" s="35">
        <v>4.0140000000000002</v>
      </c>
      <c r="L54" s="34">
        <v>1195</v>
      </c>
      <c r="M54" s="38">
        <v>4327</v>
      </c>
      <c r="N54" s="38">
        <v>4503</v>
      </c>
      <c r="O54" s="35">
        <v>22.25</v>
      </c>
      <c r="P54" s="35">
        <v>39.28</v>
      </c>
      <c r="Q54" s="34">
        <v>109.1</v>
      </c>
      <c r="R54" s="38"/>
      <c r="S54" s="224">
        <v>583100</v>
      </c>
      <c r="T54" s="224">
        <v>2482</v>
      </c>
      <c r="U54" s="224">
        <v>171300</v>
      </c>
      <c r="V54" s="217"/>
      <c r="W54" s="219">
        <v>9.0839999999999996</v>
      </c>
      <c r="X54" s="217">
        <v>3.45</v>
      </c>
      <c r="Y54" s="219">
        <v>3.2199999999999999E-2</v>
      </c>
      <c r="Z54" s="220">
        <v>3.1779999999999998E-3</v>
      </c>
      <c r="AA54" s="219">
        <v>2.9449999999999998</v>
      </c>
      <c r="AB54" s="218"/>
      <c r="AC54" s="218"/>
      <c r="AD54" s="14"/>
      <c r="AE54" s="14"/>
      <c r="AF54" s="14"/>
      <c r="AG54" s="14"/>
      <c r="AH54" s="14"/>
    </row>
    <row r="55" spans="1:34">
      <c r="A55" s="225" t="s">
        <v>248</v>
      </c>
      <c r="B55" s="30">
        <v>21002268</v>
      </c>
      <c r="C55" s="31">
        <v>92.31</v>
      </c>
      <c r="D55" s="32"/>
      <c r="E55" s="31"/>
      <c r="F55" s="34"/>
      <c r="G55" s="34"/>
      <c r="H55" s="35">
        <v>15.79</v>
      </c>
      <c r="I55" s="37">
        <v>0.94159999999999999</v>
      </c>
      <c r="J55" s="35">
        <v>6.5389999999999997</v>
      </c>
      <c r="K55" s="35">
        <v>3.05</v>
      </c>
      <c r="L55" s="34">
        <v>584.70000000000005</v>
      </c>
      <c r="M55" s="38">
        <v>3718</v>
      </c>
      <c r="N55" s="38">
        <v>2507</v>
      </c>
      <c r="O55" s="35">
        <v>9.69</v>
      </c>
      <c r="P55" s="35">
        <v>16.190000000000001</v>
      </c>
      <c r="Q55" s="74"/>
      <c r="R55" s="38"/>
      <c r="S55" s="224">
        <v>242200</v>
      </c>
      <c r="T55" s="227">
        <v>513.6</v>
      </c>
      <c r="U55" s="224">
        <v>52990</v>
      </c>
      <c r="V55" s="217"/>
      <c r="W55" s="219">
        <v>28.23</v>
      </c>
      <c r="X55" s="217">
        <v>0.39</v>
      </c>
      <c r="Y55" s="219">
        <v>0.16600000000000001</v>
      </c>
      <c r="Z55" s="220">
        <v>3.2330000000000002E-3</v>
      </c>
      <c r="AA55" s="219">
        <v>1.095</v>
      </c>
      <c r="AB55" s="218"/>
      <c r="AC55" s="218"/>
      <c r="AD55" s="14"/>
      <c r="AE55" s="14"/>
      <c r="AG55" s="14"/>
      <c r="AH55" s="14"/>
    </row>
    <row r="56" spans="1:34">
      <c r="A56" s="225" t="s">
        <v>248</v>
      </c>
      <c r="B56" s="30">
        <v>21002320</v>
      </c>
      <c r="C56" s="31">
        <v>99.21</v>
      </c>
      <c r="D56" s="32"/>
      <c r="E56" s="31"/>
      <c r="F56" s="34"/>
      <c r="G56" s="34"/>
      <c r="H56" s="35">
        <v>21.4</v>
      </c>
      <c r="I56" s="37">
        <v>0.67400000000000004</v>
      </c>
      <c r="J56" s="35">
        <v>6.6470000000000002</v>
      </c>
      <c r="K56" s="35">
        <v>5.23</v>
      </c>
      <c r="L56" s="34">
        <v>619.70000000000005</v>
      </c>
      <c r="M56" s="38">
        <v>3281</v>
      </c>
      <c r="N56" s="38">
        <v>3612</v>
      </c>
      <c r="O56" s="36"/>
      <c r="P56" s="36"/>
      <c r="Q56" s="74"/>
      <c r="R56" s="38"/>
      <c r="S56" s="224">
        <v>234800</v>
      </c>
      <c r="T56" s="227">
        <v>1976</v>
      </c>
      <c r="U56" s="224"/>
      <c r="V56" s="217"/>
      <c r="W56" s="219"/>
      <c r="X56" s="217"/>
      <c r="Y56" s="219"/>
      <c r="Z56" s="220"/>
      <c r="AA56" s="219"/>
      <c r="AB56" s="218"/>
      <c r="AC56" s="218"/>
      <c r="AD56" s="14"/>
    </row>
    <row r="57" spans="1:34">
      <c r="A57" s="27" t="s">
        <v>248</v>
      </c>
      <c r="B57" s="30">
        <v>21002458</v>
      </c>
      <c r="C57" s="31">
        <v>98.38</v>
      </c>
      <c r="D57" s="32"/>
      <c r="E57" s="31"/>
      <c r="F57" s="34"/>
      <c r="G57" s="34"/>
      <c r="H57" s="35">
        <v>14.58</v>
      </c>
      <c r="I57" s="37">
        <v>3.2949999999999999</v>
      </c>
      <c r="J57" s="35">
        <v>7.37</v>
      </c>
      <c r="K57" s="35">
        <v>12.17</v>
      </c>
      <c r="L57" s="34">
        <v>1965</v>
      </c>
      <c r="M57" s="38">
        <v>6101</v>
      </c>
      <c r="N57" s="38">
        <v>3955</v>
      </c>
      <c r="O57" s="35">
        <v>39.549999999999997</v>
      </c>
      <c r="P57" s="35">
        <v>36.39</v>
      </c>
      <c r="Q57" s="34">
        <v>131.30000000000001</v>
      </c>
      <c r="R57" s="38"/>
      <c r="S57" s="224">
        <v>830900</v>
      </c>
      <c r="T57" s="224">
        <v>3540</v>
      </c>
      <c r="U57" s="224">
        <v>154900</v>
      </c>
      <c r="V57" s="217"/>
      <c r="W57" s="219"/>
      <c r="X57" s="217">
        <v>2.008</v>
      </c>
      <c r="Y57" s="219">
        <v>0.3357</v>
      </c>
      <c r="Z57" s="220">
        <v>2.3879999999999998E-2</v>
      </c>
      <c r="AA57" s="219">
        <v>1.155</v>
      </c>
      <c r="AB57" s="218"/>
      <c r="AC57" s="218"/>
      <c r="AD57" s="14"/>
      <c r="AE57" s="14"/>
      <c r="AF57" s="14"/>
      <c r="AG57" s="14"/>
      <c r="AH57" s="14"/>
    </row>
    <row r="58" spans="1:34" s="1" customFormat="1">
      <c r="A58" s="57" t="s">
        <v>0</v>
      </c>
      <c r="B58" s="58"/>
      <c r="C58" s="47">
        <f>MIN(C51:C57)</f>
        <v>89.89</v>
      </c>
      <c r="D58" s="47"/>
      <c r="E58" s="161">
        <f>MIN(E51:E57)</f>
        <v>16.899999999999999</v>
      </c>
      <c r="F58" s="47"/>
      <c r="G58" s="47"/>
      <c r="H58" s="168">
        <f t="shared" ref="H58:Q58" si="12">MIN(H51:H57)</f>
        <v>1.6779999999999999</v>
      </c>
      <c r="I58" s="191">
        <f t="shared" si="12"/>
        <v>0.67400000000000004</v>
      </c>
      <c r="J58" s="168">
        <f t="shared" si="12"/>
        <v>6.5389999999999997</v>
      </c>
      <c r="K58" s="168">
        <f t="shared" si="12"/>
        <v>3.05</v>
      </c>
      <c r="L58" s="194">
        <f t="shared" si="12"/>
        <v>584.70000000000005</v>
      </c>
      <c r="M58" s="162">
        <f t="shared" si="12"/>
        <v>3281</v>
      </c>
      <c r="N58" s="162">
        <f t="shared" si="12"/>
        <v>2507</v>
      </c>
      <c r="O58" s="47">
        <f t="shared" si="12"/>
        <v>9.69</v>
      </c>
      <c r="P58" s="47">
        <f t="shared" si="12"/>
        <v>16.190000000000001</v>
      </c>
      <c r="Q58" s="161">
        <f t="shared" si="12"/>
        <v>109.1</v>
      </c>
      <c r="R58" s="158"/>
      <c r="S58" s="162">
        <f>MIN(S51:S57)</f>
        <v>234800</v>
      </c>
      <c r="T58" s="162">
        <f>MIN(T51:T57)</f>
        <v>513.6</v>
      </c>
      <c r="U58" s="162">
        <f>MIN(U51:U57)</f>
        <v>52990</v>
      </c>
      <c r="V58" s="158"/>
      <c r="W58" s="158">
        <f>MIN(W51:W57)</f>
        <v>9.0839999999999996</v>
      </c>
      <c r="X58" s="47">
        <f>MIN(X51:X57)</f>
        <v>0.39</v>
      </c>
      <c r="Y58" s="158">
        <f>MIN(Y51:Y57)</f>
        <v>3.2199999999999999E-2</v>
      </c>
      <c r="Z58" s="221">
        <f>MIN(Z51:Z57)</f>
        <v>3.1779999999999998E-3</v>
      </c>
      <c r="AA58" s="158">
        <f>MIN(AA51:AA57)</f>
        <v>1.095</v>
      </c>
      <c r="AB58" s="158"/>
      <c r="AC58" s="158"/>
    </row>
    <row r="59" spans="1:34" s="1" customFormat="1">
      <c r="A59" s="59" t="s">
        <v>1</v>
      </c>
      <c r="B59" s="60"/>
      <c r="C59" s="50">
        <f>MAX(C51:C57)</f>
        <v>99.21</v>
      </c>
      <c r="D59" s="50"/>
      <c r="E59" s="155">
        <f>MAX(E51:E57)</f>
        <v>247.4</v>
      </c>
      <c r="F59" s="156"/>
      <c r="G59" s="156"/>
      <c r="H59" s="179">
        <f t="shared" ref="H59:Q59" si="13">MAX(H51:H57)</f>
        <v>21.4</v>
      </c>
      <c r="I59" s="192">
        <f t="shared" si="13"/>
        <v>4.5289999999999999</v>
      </c>
      <c r="J59" s="179">
        <f t="shared" si="13"/>
        <v>10.51</v>
      </c>
      <c r="K59" s="179">
        <f t="shared" si="13"/>
        <v>12.17</v>
      </c>
      <c r="L59" s="195">
        <f t="shared" si="13"/>
        <v>1965</v>
      </c>
      <c r="M59" s="156">
        <f t="shared" si="13"/>
        <v>6101</v>
      </c>
      <c r="N59" s="156">
        <f t="shared" si="13"/>
        <v>4503</v>
      </c>
      <c r="O59" s="50">
        <f t="shared" si="13"/>
        <v>39.549999999999997</v>
      </c>
      <c r="P59" s="50">
        <f t="shared" si="13"/>
        <v>39.28</v>
      </c>
      <c r="Q59" s="155">
        <f t="shared" si="13"/>
        <v>131.30000000000001</v>
      </c>
      <c r="R59" s="159"/>
      <c r="S59" s="156">
        <f>MAX(S51:S57)</f>
        <v>830900</v>
      </c>
      <c r="T59" s="156">
        <f>MAX(T51:T57)</f>
        <v>3540</v>
      </c>
      <c r="U59" s="156">
        <f>MAX(U51:U57)</f>
        <v>171300</v>
      </c>
      <c r="V59" s="159"/>
      <c r="W59" s="159">
        <f>MAX(W51:W57)</f>
        <v>81.66</v>
      </c>
      <c r="X59" s="50">
        <f>MAX(X51:X57)</f>
        <v>3.45</v>
      </c>
      <c r="Y59" s="159">
        <f>MAX(Y51:Y57)</f>
        <v>0.3357</v>
      </c>
      <c r="Z59" s="222">
        <f>MAX(Z51:Z57)</f>
        <v>2.3879999999999998E-2</v>
      </c>
      <c r="AA59" s="159">
        <f>MAX(AA51:AA57)</f>
        <v>2.9449999999999998</v>
      </c>
      <c r="AB59" s="159"/>
      <c r="AC59" s="50"/>
    </row>
    <row r="60" spans="1:34" s="1" customFormat="1" ht="15.75" thickBot="1">
      <c r="A60" s="61" t="s">
        <v>2</v>
      </c>
      <c r="B60" s="62"/>
      <c r="C60" s="53">
        <f>MEDIAN(C51:C57)</f>
        <v>97.655000000000001</v>
      </c>
      <c r="D60" s="53"/>
      <c r="E60" s="157">
        <f>MEDIAN(E51:E57)</f>
        <v>132.15</v>
      </c>
      <c r="F60" s="163"/>
      <c r="G60" s="163"/>
      <c r="H60" s="169">
        <f t="shared" ref="H60:Q60" si="14">MEDIAN(H51:H57)</f>
        <v>14.58</v>
      </c>
      <c r="I60" s="193">
        <f t="shared" si="14"/>
        <v>2.1182999999999996</v>
      </c>
      <c r="J60" s="169">
        <f t="shared" si="14"/>
        <v>7.0084999999999997</v>
      </c>
      <c r="K60" s="169">
        <f t="shared" si="14"/>
        <v>4.6219999999999999</v>
      </c>
      <c r="L60" s="196">
        <f t="shared" si="14"/>
        <v>907.35</v>
      </c>
      <c r="M60" s="163">
        <f t="shared" si="14"/>
        <v>4022.5</v>
      </c>
      <c r="N60" s="163">
        <f t="shared" si="14"/>
        <v>3783.5</v>
      </c>
      <c r="O60" s="53">
        <f t="shared" si="14"/>
        <v>22.25</v>
      </c>
      <c r="P60" s="53">
        <f t="shared" si="14"/>
        <v>36.39</v>
      </c>
      <c r="Q60" s="157">
        <f t="shared" si="14"/>
        <v>120.2</v>
      </c>
      <c r="R60" s="160"/>
      <c r="S60" s="163">
        <f>MEDIAN(S51:S57)</f>
        <v>412650</v>
      </c>
      <c r="T60" s="163">
        <f>MEDIAN(T51:T57)</f>
        <v>2229</v>
      </c>
      <c r="U60" s="163">
        <f>MEDIAN(U51:U57)</f>
        <v>154900</v>
      </c>
      <c r="V60" s="160"/>
      <c r="W60" s="160">
        <f>MEDIAN(W51:W57)</f>
        <v>28.23</v>
      </c>
      <c r="X60" s="53">
        <f>MEDIAN(X51:X57)</f>
        <v>2.008</v>
      </c>
      <c r="Y60" s="160">
        <f>MEDIAN(Y51:Y57)</f>
        <v>0.16600000000000001</v>
      </c>
      <c r="Z60" s="223">
        <f>MEDIAN(Z51:Z57)</f>
        <v>3.2330000000000002E-3</v>
      </c>
      <c r="AA60" s="160">
        <f>MEDIAN(AA51:AA57)</f>
        <v>1.155</v>
      </c>
      <c r="AB60" s="160"/>
      <c r="AC60" s="160"/>
    </row>
    <row r="61" spans="1:34">
      <c r="C61" s="12"/>
      <c r="D61" s="12"/>
      <c r="E61" s="12"/>
      <c r="F61" s="12"/>
      <c r="G61" s="23"/>
      <c r="H61" s="23"/>
      <c r="I61" s="23"/>
      <c r="L61" s="12"/>
      <c r="M61" s="12"/>
      <c r="N61" s="12"/>
      <c r="S61" s="133"/>
      <c r="AC61"/>
    </row>
    <row r="62" spans="1:34" ht="15.75" thickBot="1">
      <c r="C62" s="12"/>
      <c r="D62" s="12"/>
      <c r="E62" s="12"/>
      <c r="F62" s="12"/>
      <c r="G62" s="12"/>
      <c r="H62" s="23"/>
      <c r="I62" s="23"/>
      <c r="J62" s="23"/>
      <c r="M62" s="12"/>
      <c r="N62" s="12"/>
      <c r="O62" s="12"/>
      <c r="Y62"/>
      <c r="Z62"/>
      <c r="AA62"/>
      <c r="AB62"/>
      <c r="AC62"/>
    </row>
    <row r="63" spans="1:34" ht="60" customHeight="1">
      <c r="A63" s="67" t="s">
        <v>79</v>
      </c>
      <c r="B63" s="42" t="s">
        <v>3</v>
      </c>
      <c r="C63" s="43" t="s">
        <v>55</v>
      </c>
      <c r="D63" s="44" t="s">
        <v>56</v>
      </c>
      <c r="E63" s="43" t="s">
        <v>111</v>
      </c>
      <c r="F63" s="43" t="s">
        <v>57</v>
      </c>
      <c r="G63" s="43" t="s">
        <v>58</v>
      </c>
      <c r="H63" s="43" t="s">
        <v>59</v>
      </c>
      <c r="I63" s="43" t="s">
        <v>60</v>
      </c>
      <c r="J63" s="43" t="s">
        <v>61</v>
      </c>
      <c r="K63" s="43" t="s">
        <v>37</v>
      </c>
      <c r="L63" s="43" t="s">
        <v>38</v>
      </c>
      <c r="M63" s="43" t="s">
        <v>40</v>
      </c>
      <c r="N63" s="43" t="s">
        <v>156</v>
      </c>
      <c r="O63" s="43" t="s">
        <v>50</v>
      </c>
      <c r="P63" s="43" t="s">
        <v>76</v>
      </c>
      <c r="Q63" s="43" t="s">
        <v>113</v>
      </c>
      <c r="R63" s="43" t="s">
        <v>47</v>
      </c>
      <c r="S63" s="43" t="s">
        <v>158</v>
      </c>
      <c r="T63"/>
      <c r="U63"/>
      <c r="V63"/>
      <c r="W63"/>
      <c r="X63"/>
      <c r="Y63"/>
      <c r="Z63"/>
      <c r="AA63"/>
      <c r="AB63"/>
      <c r="AC63"/>
    </row>
    <row r="64" spans="1:34">
      <c r="A64" s="27" t="s">
        <v>257</v>
      </c>
      <c r="B64" s="30">
        <v>21002004</v>
      </c>
      <c r="C64" s="31">
        <v>88.62</v>
      </c>
      <c r="D64" s="31">
        <v>16.22</v>
      </c>
      <c r="E64" s="32">
        <v>2.5619999999999998</v>
      </c>
      <c r="F64" s="37">
        <v>6.298</v>
      </c>
      <c r="G64" s="35">
        <v>10.53</v>
      </c>
      <c r="H64" s="35"/>
      <c r="I64" s="35"/>
      <c r="J64" s="35"/>
      <c r="K64" s="35">
        <v>30.93</v>
      </c>
      <c r="L64" s="35">
        <v>114.2</v>
      </c>
      <c r="M64" s="35">
        <v>102.1</v>
      </c>
      <c r="N64" s="36"/>
      <c r="O64" s="38">
        <v>12630</v>
      </c>
      <c r="P64" s="36"/>
      <c r="Q64" s="36"/>
      <c r="R64" s="35">
        <v>65.75</v>
      </c>
      <c r="S64" s="35"/>
      <c r="T64" s="14"/>
      <c r="U64" s="14"/>
      <c r="V64" s="14"/>
      <c r="W64"/>
      <c r="X64"/>
      <c r="Y64"/>
      <c r="Z64"/>
      <c r="AA64"/>
      <c r="AB64"/>
      <c r="AC64"/>
    </row>
    <row r="65" spans="1:30">
      <c r="A65" s="225" t="s">
        <v>257</v>
      </c>
      <c r="B65" s="30">
        <v>21002326</v>
      </c>
      <c r="C65" s="31">
        <v>88.95</v>
      </c>
      <c r="D65" s="31">
        <v>15.72</v>
      </c>
      <c r="E65" s="32">
        <v>4.0090000000000003</v>
      </c>
      <c r="F65" s="198">
        <v>6.8449999999999998</v>
      </c>
      <c r="G65" s="199">
        <v>11.64</v>
      </c>
      <c r="H65" s="37">
        <v>1.022</v>
      </c>
      <c r="I65" s="55">
        <v>0.504</v>
      </c>
      <c r="J65" s="55">
        <v>0.15140000000000001</v>
      </c>
      <c r="K65" s="35">
        <v>12.97</v>
      </c>
      <c r="L65" s="35">
        <v>74.81</v>
      </c>
      <c r="M65" s="35">
        <v>74.95</v>
      </c>
      <c r="N65" s="34">
        <v>297.60000000000002</v>
      </c>
      <c r="O65" s="38">
        <v>13270</v>
      </c>
      <c r="P65" s="34">
        <v>130.4</v>
      </c>
      <c r="Q65" s="34">
        <v>852</v>
      </c>
      <c r="R65" s="36"/>
      <c r="S65" s="36">
        <v>23.54</v>
      </c>
      <c r="T65" s="14"/>
      <c r="U65" s="14"/>
      <c r="V65" s="14"/>
      <c r="W65"/>
      <c r="X65"/>
      <c r="Y65"/>
      <c r="Z65"/>
      <c r="AA65"/>
      <c r="AB65"/>
      <c r="AC65"/>
    </row>
    <row r="66" spans="1:30">
      <c r="A66" s="57" t="s">
        <v>0</v>
      </c>
      <c r="B66" s="68"/>
      <c r="C66" s="47">
        <f>MIN(C64:C65)</f>
        <v>88.62</v>
      </c>
      <c r="D66" s="47">
        <f>MIN(D64:D65)</f>
        <v>15.72</v>
      </c>
      <c r="E66" s="158">
        <f>MIN(E64:E65)</f>
        <v>2.5619999999999998</v>
      </c>
      <c r="F66" s="191">
        <f>MIN(F64:F65)</f>
        <v>6.298</v>
      </c>
      <c r="G66" s="47">
        <f>MIN(G64:G65)</f>
        <v>10.53</v>
      </c>
      <c r="H66" s="47"/>
      <c r="I66" s="47"/>
      <c r="J66" s="47"/>
      <c r="K66" s="47">
        <f>MIN(K64:K65)</f>
        <v>12.97</v>
      </c>
      <c r="L66" s="168">
        <f>MIN(L64:L65)</f>
        <v>74.81</v>
      </c>
      <c r="M66" s="47">
        <f>MIN(M64:M65)</f>
        <v>74.95</v>
      </c>
      <c r="N66" s="47"/>
      <c r="O66" s="162">
        <f>MIN(O64:O65)</f>
        <v>12630</v>
      </c>
      <c r="P66" s="176"/>
      <c r="Q66" s="165"/>
      <c r="R66" s="158"/>
      <c r="S66" s="158"/>
      <c r="T66"/>
      <c r="U66"/>
      <c r="V66"/>
      <c r="W66"/>
      <c r="X66"/>
      <c r="Y66"/>
      <c r="Z66"/>
      <c r="AA66"/>
      <c r="AB66"/>
      <c r="AC66"/>
    </row>
    <row r="67" spans="1:30">
      <c r="A67" s="59" t="s">
        <v>1</v>
      </c>
      <c r="B67" s="69"/>
      <c r="C67" s="50">
        <f>MAX(C64:C65)</f>
        <v>88.95</v>
      </c>
      <c r="D67" s="50">
        <f>MAX(D64:D65)</f>
        <v>16.22</v>
      </c>
      <c r="E67" s="159">
        <f>MAX(E64:E65)</f>
        <v>4.0090000000000003</v>
      </c>
      <c r="F67" s="192">
        <f>MAX(F64:F65)</f>
        <v>6.8449999999999998</v>
      </c>
      <c r="G67" s="50">
        <f>MAX(G64:G65)</f>
        <v>11.64</v>
      </c>
      <c r="H67" s="155"/>
      <c r="I67" s="156"/>
      <c r="J67" s="155"/>
      <c r="K67" s="50">
        <f>MAX(K64:K65)</f>
        <v>30.93</v>
      </c>
      <c r="L67" s="179">
        <f>MAX(L64:L65)</f>
        <v>114.2</v>
      </c>
      <c r="M67" s="50">
        <f>MAX(M64:M65)</f>
        <v>102.1</v>
      </c>
      <c r="N67" s="50"/>
      <c r="O67" s="156">
        <f>MAX(O64:O65)</f>
        <v>13270</v>
      </c>
      <c r="P67" s="177"/>
      <c r="Q67" s="166"/>
      <c r="R67" s="159"/>
      <c r="S67" s="159"/>
      <c r="T67"/>
      <c r="U67"/>
      <c r="V67"/>
      <c r="W67"/>
      <c r="X67"/>
      <c r="Y67"/>
      <c r="Z67"/>
      <c r="AA67"/>
      <c r="AB67"/>
      <c r="AC67"/>
    </row>
    <row r="68" spans="1:30" ht="15.75" thickBot="1">
      <c r="A68" s="61" t="s">
        <v>2</v>
      </c>
      <c r="B68" s="70"/>
      <c r="C68" s="53">
        <f>MEDIAN(C64:C65)</f>
        <v>88.784999999999997</v>
      </c>
      <c r="D68" s="53">
        <f>MEDIAN(D64:D65)</f>
        <v>15.969999999999999</v>
      </c>
      <c r="E68" s="160">
        <f>MEDIAN(E64:E65)</f>
        <v>3.2854999999999999</v>
      </c>
      <c r="F68" s="193">
        <f>MEDIAN(F64:F65)</f>
        <v>6.5715000000000003</v>
      </c>
      <c r="G68" s="53">
        <f>MEDIAN(G64:G65)</f>
        <v>11.085000000000001</v>
      </c>
      <c r="H68" s="53"/>
      <c r="I68" s="157"/>
      <c r="J68" s="157"/>
      <c r="K68" s="53">
        <f>MEDIAN(K64:K65)</f>
        <v>21.950000000000003</v>
      </c>
      <c r="L68" s="169">
        <f>MEDIAN(L64:L65)</f>
        <v>94.504999999999995</v>
      </c>
      <c r="M68" s="53">
        <f>MEDIAN(M64:M65)</f>
        <v>88.525000000000006</v>
      </c>
      <c r="N68" s="53"/>
      <c r="O68" s="163">
        <f>MEDIAN(O64:O65)</f>
        <v>12950</v>
      </c>
      <c r="P68" s="178"/>
      <c r="Q68" s="167"/>
      <c r="R68" s="160"/>
      <c r="S68" s="160"/>
      <c r="T68"/>
      <c r="U68"/>
      <c r="V68"/>
      <c r="W68"/>
      <c r="X68"/>
      <c r="Y68"/>
      <c r="Z68"/>
      <c r="AA68"/>
      <c r="AB68"/>
      <c r="AC68"/>
    </row>
    <row r="69" spans="1:30">
      <c r="C69" s="12"/>
      <c r="D69" s="12"/>
      <c r="E69" s="12"/>
      <c r="F69" s="12"/>
      <c r="G69" s="12"/>
      <c r="H69" s="23"/>
      <c r="I69" s="23"/>
      <c r="J69" s="23"/>
      <c r="M69" s="12"/>
      <c r="N69" s="12"/>
      <c r="O69" s="12"/>
    </row>
    <row r="70" spans="1:30" ht="15.75" thickBot="1">
      <c r="C70" s="12"/>
      <c r="D70" s="12"/>
      <c r="E70" s="12"/>
      <c r="F70" s="12"/>
      <c r="G70" s="12"/>
      <c r="H70" s="23"/>
      <c r="I70" s="23"/>
      <c r="J70" s="23"/>
      <c r="M70" s="12"/>
      <c r="N70" s="12"/>
      <c r="O70" s="12"/>
    </row>
    <row r="71" spans="1:30" ht="60" customHeight="1">
      <c r="A71" s="67" t="s">
        <v>159</v>
      </c>
      <c r="B71" s="42" t="s">
        <v>3</v>
      </c>
      <c r="C71" s="43" t="s">
        <v>55</v>
      </c>
      <c r="D71" s="44" t="s">
        <v>56</v>
      </c>
      <c r="E71" s="43" t="s">
        <v>111</v>
      </c>
      <c r="F71" s="43" t="s">
        <v>57</v>
      </c>
      <c r="G71" s="43" t="s">
        <v>58</v>
      </c>
      <c r="H71" s="43" t="s">
        <v>59</v>
      </c>
      <c r="I71" s="43" t="s">
        <v>60</v>
      </c>
      <c r="J71" s="43" t="s">
        <v>61</v>
      </c>
      <c r="K71" s="43" t="s">
        <v>160</v>
      </c>
      <c r="L71" s="43" t="s">
        <v>38</v>
      </c>
      <c r="M71" s="43" t="s">
        <v>40</v>
      </c>
      <c r="N71" s="43" t="s">
        <v>156</v>
      </c>
      <c r="O71" s="43" t="s">
        <v>77</v>
      </c>
      <c r="P71" s="43" t="s">
        <v>78</v>
      </c>
      <c r="Q71" s="43" t="s">
        <v>274</v>
      </c>
      <c r="R71" s="43" t="s">
        <v>157</v>
      </c>
      <c r="S71" s="43" t="s">
        <v>158</v>
      </c>
      <c r="X71"/>
      <c r="Y71"/>
      <c r="Z71"/>
      <c r="AA71"/>
      <c r="AB71"/>
      <c r="AC71"/>
    </row>
    <row r="72" spans="1:30">
      <c r="A72" s="225" t="s">
        <v>273</v>
      </c>
      <c r="B72" s="30">
        <v>21001859</v>
      </c>
      <c r="C72" s="31">
        <v>94.24</v>
      </c>
      <c r="D72" s="37">
        <v>9.0370000000000008</v>
      </c>
      <c r="E72" s="35">
        <v>16.899999999999999</v>
      </c>
      <c r="F72" s="198">
        <v>2.3199999999999998</v>
      </c>
      <c r="G72" s="37">
        <v>2.2599999999999998</v>
      </c>
      <c r="H72" s="29"/>
      <c r="I72" s="29"/>
      <c r="J72" s="55">
        <v>0.2107</v>
      </c>
      <c r="K72" s="29"/>
      <c r="L72" s="29"/>
      <c r="M72" s="29"/>
      <c r="N72" s="29"/>
      <c r="O72" s="37">
        <v>2.593</v>
      </c>
      <c r="P72" s="37">
        <v>1.706</v>
      </c>
      <c r="Q72" s="29"/>
      <c r="R72" s="29"/>
      <c r="S72" s="34">
        <v>440.7</v>
      </c>
      <c r="T72"/>
      <c r="U72"/>
      <c r="V72"/>
      <c r="W72"/>
      <c r="X72"/>
      <c r="Y72"/>
      <c r="Z72"/>
      <c r="AA72"/>
      <c r="AB72"/>
      <c r="AC72"/>
    </row>
    <row r="73" spans="1:30">
      <c r="A73" s="27" t="s">
        <v>272</v>
      </c>
      <c r="B73" s="30">
        <v>21001852</v>
      </c>
      <c r="C73" s="31">
        <v>98.86</v>
      </c>
      <c r="D73" s="35"/>
      <c r="E73" s="55"/>
      <c r="F73" s="55"/>
      <c r="G73" s="29"/>
      <c r="H73" s="35">
        <v>12.73</v>
      </c>
      <c r="I73" s="37">
        <v>2.9620000000000002</v>
      </c>
      <c r="J73" s="29"/>
      <c r="K73" s="55">
        <v>0.73460000000000003</v>
      </c>
      <c r="L73" s="38">
        <v>2718</v>
      </c>
      <c r="M73" s="38">
        <v>1394</v>
      </c>
      <c r="N73" s="38">
        <v>1486</v>
      </c>
      <c r="O73" s="29"/>
      <c r="P73" s="37">
        <v>22.93</v>
      </c>
      <c r="Q73" s="38">
        <v>4577</v>
      </c>
      <c r="R73" s="38">
        <v>6482</v>
      </c>
      <c r="S73" s="29"/>
      <c r="T73"/>
      <c r="U73"/>
      <c r="V73"/>
      <c r="W73"/>
      <c r="X73"/>
      <c r="Y73"/>
      <c r="Z73"/>
      <c r="AA73"/>
      <c r="AB73"/>
      <c r="AC73"/>
    </row>
    <row r="74" spans="1:30">
      <c r="A74" s="57" t="s">
        <v>0</v>
      </c>
      <c r="B74" s="68"/>
      <c r="C74" s="47">
        <f>MIN(C72:C73)</f>
        <v>94.24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191">
        <f>MIN(P72:P73)</f>
        <v>1.706</v>
      </c>
      <c r="Q74" s="47"/>
      <c r="R74" s="47"/>
      <c r="S74" s="47"/>
      <c r="T74"/>
      <c r="U74"/>
      <c r="V74"/>
      <c r="W74"/>
      <c r="X74"/>
      <c r="Y74"/>
      <c r="Z74"/>
      <c r="AA74"/>
      <c r="AB74"/>
      <c r="AC74"/>
    </row>
    <row r="75" spans="1:30">
      <c r="A75" s="59" t="s">
        <v>1</v>
      </c>
      <c r="B75" s="69"/>
      <c r="C75" s="50">
        <f>MAX(C72:C73)</f>
        <v>98.86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192">
        <f>MAX(P72:P73)</f>
        <v>22.93</v>
      </c>
      <c r="Q75" s="50"/>
      <c r="R75" s="50"/>
      <c r="S75" s="50"/>
      <c r="T75"/>
      <c r="U75"/>
      <c r="V75"/>
      <c r="W75"/>
      <c r="X75"/>
      <c r="Y75"/>
      <c r="Z75"/>
      <c r="AA75"/>
      <c r="AB75"/>
      <c r="AC75"/>
    </row>
    <row r="76" spans="1:30" ht="15.75" thickBot="1">
      <c r="A76" s="61" t="s">
        <v>2</v>
      </c>
      <c r="B76" s="70"/>
      <c r="C76" s="53">
        <f>MEDIAN(C72:C73)</f>
        <v>96.55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193">
        <f>MEDIAN(P72:P73)</f>
        <v>12.318</v>
      </c>
      <c r="Q76" s="53"/>
      <c r="R76" s="53"/>
      <c r="S76" s="53"/>
      <c r="T76"/>
      <c r="U76"/>
      <c r="V76"/>
      <c r="W76"/>
      <c r="X76"/>
      <c r="Y76"/>
      <c r="Z76"/>
      <c r="AA76"/>
      <c r="AB76"/>
      <c r="AC76"/>
    </row>
    <row r="77" spans="1:30">
      <c r="C77" s="12"/>
      <c r="D77" s="12"/>
      <c r="E77" s="12"/>
      <c r="F77" s="12"/>
      <c r="G77" s="12"/>
      <c r="H77" s="23"/>
      <c r="I77" s="23"/>
      <c r="J77" s="23"/>
      <c r="M77" s="12"/>
      <c r="N77" s="12"/>
      <c r="O77" s="12"/>
      <c r="T77"/>
      <c r="U77"/>
      <c r="V77"/>
      <c r="W77"/>
      <c r="X77"/>
      <c r="Y77"/>
      <c r="Z77"/>
      <c r="AA77"/>
      <c r="AB77"/>
      <c r="AC77"/>
    </row>
    <row r="78" spans="1:30" ht="15.75" thickBot="1">
      <c r="C78" s="12"/>
      <c r="D78" s="12"/>
      <c r="E78" s="12"/>
      <c r="F78" s="12"/>
      <c r="G78" s="12"/>
      <c r="H78" s="23"/>
      <c r="I78" s="23"/>
      <c r="J78" s="23"/>
      <c r="M78" s="12"/>
      <c r="N78" s="12"/>
      <c r="O78" s="12"/>
    </row>
    <row r="79" spans="1:30" ht="60" customHeight="1">
      <c r="A79" s="67" t="s">
        <v>7</v>
      </c>
      <c r="B79" s="42" t="s">
        <v>3</v>
      </c>
      <c r="C79" s="43" t="s">
        <v>39</v>
      </c>
      <c r="D79" s="43" t="s">
        <v>59</v>
      </c>
      <c r="E79" s="43" t="s">
        <v>62</v>
      </c>
      <c r="F79" s="43" t="s">
        <v>37</v>
      </c>
      <c r="G79" s="43" t="s">
        <v>38</v>
      </c>
      <c r="H79" s="43" t="s">
        <v>40</v>
      </c>
      <c r="I79" s="43" t="s">
        <v>112</v>
      </c>
      <c r="J79" s="43" t="s">
        <v>41</v>
      </c>
      <c r="K79" s="43" t="s">
        <v>161</v>
      </c>
      <c r="L79" s="43" t="s">
        <v>50</v>
      </c>
      <c r="M79" s="43" t="s">
        <v>76</v>
      </c>
      <c r="N79" s="43" t="s">
        <v>163</v>
      </c>
      <c r="O79" s="43" t="s">
        <v>113</v>
      </c>
      <c r="P79" s="43" t="s">
        <v>278</v>
      </c>
      <c r="Q79" s="43" t="s">
        <v>115</v>
      </c>
      <c r="R79" s="43" t="s">
        <v>116</v>
      </c>
      <c r="S79" s="43" t="s">
        <v>42</v>
      </c>
      <c r="T79" s="43" t="s">
        <v>43</v>
      </c>
      <c r="U79" s="43" t="s">
        <v>44</v>
      </c>
      <c r="V79" s="43" t="s">
        <v>45</v>
      </c>
      <c r="W79" s="43" t="s">
        <v>46</v>
      </c>
      <c r="X79" s="43" t="s">
        <v>47</v>
      </c>
      <c r="Y79" s="43" t="s">
        <v>48</v>
      </c>
      <c r="Z79" s="43" t="s">
        <v>49</v>
      </c>
      <c r="AA79"/>
      <c r="AB79"/>
      <c r="AC79"/>
    </row>
    <row r="80" spans="1:30">
      <c r="A80" s="27" t="s">
        <v>276</v>
      </c>
      <c r="B80" s="30">
        <v>21002239</v>
      </c>
      <c r="C80" s="31">
        <v>97.34</v>
      </c>
      <c r="D80" s="31">
        <v>12.22</v>
      </c>
      <c r="E80" s="32"/>
      <c r="F80" s="30">
        <v>8928</v>
      </c>
      <c r="G80" s="38">
        <v>47530</v>
      </c>
      <c r="H80" s="38">
        <v>62760</v>
      </c>
      <c r="I80" s="38">
        <v>29100</v>
      </c>
      <c r="J80" s="34">
        <v>145.5</v>
      </c>
      <c r="K80" s="34">
        <v>606.4</v>
      </c>
      <c r="L80" s="38">
        <v>4905000</v>
      </c>
      <c r="M80" s="38">
        <v>37430</v>
      </c>
      <c r="N80" s="38"/>
      <c r="O80" s="38">
        <v>2675000</v>
      </c>
      <c r="P80" s="38"/>
      <c r="Q80" s="38"/>
      <c r="R80" s="38"/>
      <c r="S80" s="38"/>
      <c r="T80" s="38"/>
      <c r="U80" s="38"/>
      <c r="V80" s="38">
        <v>23420</v>
      </c>
      <c r="W80" s="35">
        <v>23740</v>
      </c>
      <c r="X80" s="38"/>
      <c r="Y80" s="38"/>
      <c r="Z80" s="38"/>
      <c r="AA80" s="14"/>
      <c r="AB80" s="14"/>
      <c r="AC80" s="14"/>
      <c r="AD80" s="14"/>
    </row>
    <row r="81" spans="1:30">
      <c r="A81" s="27" t="s">
        <v>276</v>
      </c>
      <c r="B81" s="30">
        <v>21002239</v>
      </c>
      <c r="C81" s="31">
        <v>98.29</v>
      </c>
      <c r="D81" s="31">
        <v>23.64</v>
      </c>
      <c r="E81" s="32"/>
      <c r="F81" s="30">
        <v>7979</v>
      </c>
      <c r="G81" s="38">
        <v>41760</v>
      </c>
      <c r="H81" s="38">
        <v>56410</v>
      </c>
      <c r="I81" s="38">
        <v>23510</v>
      </c>
      <c r="J81" s="34">
        <v>135.5</v>
      </c>
      <c r="K81" s="34">
        <v>594.29999999999995</v>
      </c>
      <c r="L81" s="38">
        <v>3667000</v>
      </c>
      <c r="M81" s="38">
        <v>24680</v>
      </c>
      <c r="N81" s="38"/>
      <c r="O81" s="38">
        <v>2376000</v>
      </c>
      <c r="P81" s="38"/>
      <c r="Q81" s="38" t="s">
        <v>226</v>
      </c>
      <c r="R81" s="38" t="s">
        <v>227</v>
      </c>
      <c r="S81" s="38" t="s">
        <v>228</v>
      </c>
      <c r="T81" s="38" t="s">
        <v>229</v>
      </c>
      <c r="U81" s="37">
        <v>0.433</v>
      </c>
      <c r="V81" s="38">
        <v>131.1</v>
      </c>
      <c r="W81" s="35">
        <v>17.28</v>
      </c>
      <c r="X81" s="38" t="s">
        <v>228</v>
      </c>
      <c r="Y81" s="38">
        <v>35250</v>
      </c>
      <c r="Z81" s="38" t="s">
        <v>229</v>
      </c>
      <c r="AA81" s="14"/>
      <c r="AB81" s="14"/>
      <c r="AC81" s="14"/>
      <c r="AD81" s="14"/>
    </row>
    <row r="82" spans="1:30">
      <c r="A82" s="225" t="s">
        <v>276</v>
      </c>
      <c r="B82" s="30">
        <v>21002332</v>
      </c>
      <c r="C82" s="31">
        <v>97.61</v>
      </c>
      <c r="D82" s="31">
        <v>13.01</v>
      </c>
      <c r="E82" s="32"/>
      <c r="F82" s="30">
        <v>4814</v>
      </c>
      <c r="G82" s="38">
        <v>36140</v>
      </c>
      <c r="H82" s="38">
        <v>40030</v>
      </c>
      <c r="I82" s="226">
        <v>21760</v>
      </c>
      <c r="J82" s="34">
        <v>93.51</v>
      </c>
      <c r="K82" s="34">
        <v>367.9</v>
      </c>
      <c r="L82" s="38">
        <v>3193000</v>
      </c>
      <c r="M82" s="38">
        <v>10700</v>
      </c>
      <c r="N82" s="38"/>
      <c r="O82" s="38">
        <v>1571000</v>
      </c>
      <c r="P82" s="38"/>
      <c r="Q82" s="38"/>
      <c r="R82" s="38"/>
      <c r="S82" s="38"/>
      <c r="T82" s="38"/>
      <c r="U82" s="37">
        <v>42080</v>
      </c>
      <c r="V82" s="38"/>
      <c r="W82" s="38"/>
      <c r="X82" s="38"/>
      <c r="Y82" s="38"/>
      <c r="Z82" s="38"/>
      <c r="AA82" s="14"/>
      <c r="AB82" s="14"/>
      <c r="AC82" s="14"/>
      <c r="AD82" s="14"/>
    </row>
    <row r="83" spans="1:30">
      <c r="A83" s="27" t="s">
        <v>276</v>
      </c>
      <c r="B83" s="30">
        <v>21002440</v>
      </c>
      <c r="C83" s="31">
        <v>97.6</v>
      </c>
      <c r="D83" s="31">
        <v>18.34</v>
      </c>
      <c r="E83" s="32"/>
      <c r="F83" s="30">
        <v>5056</v>
      </c>
      <c r="G83" s="38">
        <v>25580</v>
      </c>
      <c r="H83" s="38">
        <v>34150</v>
      </c>
      <c r="I83" s="38">
        <v>18620</v>
      </c>
      <c r="J83" s="34">
        <v>127.3</v>
      </c>
      <c r="K83" s="34">
        <v>802</v>
      </c>
      <c r="L83" s="38">
        <v>3158000</v>
      </c>
      <c r="M83" s="38">
        <v>14050</v>
      </c>
      <c r="N83" s="38">
        <v>15460</v>
      </c>
      <c r="O83" s="38">
        <v>1558000</v>
      </c>
      <c r="P83" s="38"/>
      <c r="Q83" s="38"/>
      <c r="R83" s="38"/>
      <c r="S83" s="38"/>
      <c r="T83" s="38"/>
      <c r="U83" s="38"/>
      <c r="V83" s="38">
        <v>22840</v>
      </c>
      <c r="W83" s="38"/>
      <c r="X83" s="38"/>
      <c r="Y83" s="38"/>
      <c r="Z83" s="38"/>
      <c r="AA83" s="14"/>
      <c r="AB83" s="14"/>
      <c r="AC83" s="14"/>
      <c r="AD83" s="14"/>
    </row>
    <row r="84" spans="1:30">
      <c r="A84" s="27" t="s">
        <v>276</v>
      </c>
      <c r="B84" s="30">
        <v>21002414</v>
      </c>
      <c r="C84" s="31">
        <v>96.76</v>
      </c>
      <c r="D84" s="30"/>
      <c r="E84" s="32"/>
      <c r="F84" s="30">
        <v>5235</v>
      </c>
      <c r="G84" s="38">
        <v>25000</v>
      </c>
      <c r="H84" s="38">
        <v>35100</v>
      </c>
      <c r="I84" s="38"/>
      <c r="J84" s="34"/>
      <c r="K84" s="38"/>
      <c r="L84" s="38">
        <v>3446000</v>
      </c>
      <c r="M84" s="38">
        <v>15710</v>
      </c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14"/>
      <c r="AB84" s="14"/>
      <c r="AC84"/>
    </row>
    <row r="85" spans="1:30">
      <c r="A85" s="225" t="s">
        <v>275</v>
      </c>
      <c r="B85" s="30">
        <v>21001947</v>
      </c>
      <c r="C85" s="31">
        <v>96.56</v>
      </c>
      <c r="D85" s="249">
        <v>10.050000000000001</v>
      </c>
      <c r="E85" s="32">
        <v>12.38</v>
      </c>
      <c r="F85" s="30">
        <v>3468</v>
      </c>
      <c r="G85" s="38">
        <v>20610</v>
      </c>
      <c r="H85" s="38">
        <v>23400</v>
      </c>
      <c r="I85" s="226">
        <v>34840</v>
      </c>
      <c r="J85" s="34">
        <v>87.17</v>
      </c>
      <c r="K85" s="34">
        <v>355.5</v>
      </c>
      <c r="L85" s="38">
        <v>1750000</v>
      </c>
      <c r="M85" s="38">
        <v>24790</v>
      </c>
      <c r="N85" s="38"/>
      <c r="O85" s="38">
        <v>324100</v>
      </c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14"/>
      <c r="AB85" s="14"/>
      <c r="AC85" s="14"/>
      <c r="AD85" s="14"/>
    </row>
    <row r="86" spans="1:30">
      <c r="A86" s="225" t="s">
        <v>275</v>
      </c>
      <c r="B86" s="30">
        <v>21002238</v>
      </c>
      <c r="C86" s="31">
        <v>98.9</v>
      </c>
      <c r="D86" s="30"/>
      <c r="E86" s="32"/>
      <c r="F86" s="30">
        <v>6089</v>
      </c>
      <c r="G86" s="38">
        <v>42650</v>
      </c>
      <c r="H86" s="38">
        <v>30240</v>
      </c>
      <c r="I86" s="38">
        <v>54110</v>
      </c>
      <c r="J86" s="34">
        <v>138.30000000000001</v>
      </c>
      <c r="K86" s="38"/>
      <c r="L86" s="38">
        <v>2994000</v>
      </c>
      <c r="M86" s="38">
        <v>15990</v>
      </c>
      <c r="N86" s="38">
        <v>17590</v>
      </c>
      <c r="O86" s="226">
        <v>685400</v>
      </c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14"/>
      <c r="AB86" s="14"/>
      <c r="AC86" s="14"/>
      <c r="AD86" s="14"/>
    </row>
    <row r="87" spans="1:30">
      <c r="A87" s="27" t="s">
        <v>275</v>
      </c>
      <c r="B87" s="30">
        <v>21002240</v>
      </c>
      <c r="C87" s="31">
        <v>96.88</v>
      </c>
      <c r="D87" s="31">
        <v>12.28</v>
      </c>
      <c r="E87" s="32">
        <v>5.6479999999999997</v>
      </c>
      <c r="F87" s="30">
        <v>6116</v>
      </c>
      <c r="G87" s="38">
        <v>31980</v>
      </c>
      <c r="H87" s="38">
        <v>20080</v>
      </c>
      <c r="I87" s="38">
        <v>46650</v>
      </c>
      <c r="J87" s="34">
        <v>113.9</v>
      </c>
      <c r="K87" s="38"/>
      <c r="L87" s="38">
        <v>3670000</v>
      </c>
      <c r="M87" s="38">
        <v>45270</v>
      </c>
      <c r="N87" s="38">
        <v>49800</v>
      </c>
      <c r="O87" s="38">
        <v>667600</v>
      </c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14"/>
      <c r="AB87" s="14"/>
      <c r="AC87" s="14"/>
      <c r="AD87" s="14"/>
    </row>
    <row r="88" spans="1:30">
      <c r="A88" s="27" t="s">
        <v>277</v>
      </c>
      <c r="B88" s="30">
        <v>21002246</v>
      </c>
      <c r="C88" s="31">
        <v>91.56</v>
      </c>
      <c r="D88" s="30"/>
      <c r="E88" s="32"/>
      <c r="F88" s="30"/>
      <c r="G88" s="38"/>
      <c r="H88" s="38"/>
      <c r="I88" s="38"/>
      <c r="J88" s="34"/>
      <c r="K88" s="38"/>
      <c r="L88" s="38"/>
      <c r="M88" s="38"/>
      <c r="N88" s="38"/>
      <c r="O88" s="38"/>
      <c r="P88" s="38">
        <v>58150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14"/>
      <c r="AB88"/>
      <c r="AC88"/>
    </row>
    <row r="89" spans="1:30">
      <c r="A89" s="57" t="s">
        <v>0</v>
      </c>
      <c r="B89" s="68"/>
      <c r="C89" s="47">
        <f>MIN(C80:C88)</f>
        <v>91.56</v>
      </c>
      <c r="D89" s="47">
        <f>MIN(D80:D88)</f>
        <v>10.050000000000001</v>
      </c>
      <c r="E89" s="191">
        <f>MIN(E80:E88)</f>
        <v>5.6479999999999997</v>
      </c>
      <c r="F89" s="246">
        <f>MIN(F80:F88)</f>
        <v>3468</v>
      </c>
      <c r="G89" s="246">
        <f>MIN(G80:G88)</f>
        <v>20610</v>
      </c>
      <c r="H89" s="246">
        <f>MIN(H80:H88)</f>
        <v>20080</v>
      </c>
      <c r="I89" s="246">
        <f>MIN(I80:I88)</f>
        <v>18620</v>
      </c>
      <c r="J89" s="194">
        <f>MIN(J80:J88)</f>
        <v>87.17</v>
      </c>
      <c r="K89" s="162">
        <f>MIN(K80:K88)</f>
        <v>355.5</v>
      </c>
      <c r="L89" s="162">
        <f>MIN(L80:L88)</f>
        <v>1750000</v>
      </c>
      <c r="M89" s="162">
        <f>MIN(M80:M88)</f>
        <v>10700</v>
      </c>
      <c r="N89" s="162">
        <f>MIN(N80:N88)</f>
        <v>15460</v>
      </c>
      <c r="O89" s="162">
        <f>MIN(O80:O88)</f>
        <v>324100</v>
      </c>
      <c r="P89" s="162"/>
      <c r="Q89" s="162"/>
      <c r="R89" s="162"/>
      <c r="S89" s="162"/>
      <c r="T89" s="162"/>
      <c r="U89" s="162"/>
      <c r="V89" s="246">
        <f>MIN(V80:V88)</f>
        <v>131.1</v>
      </c>
      <c r="W89" s="47">
        <f>MIN(W80:W88)</f>
        <v>17.28</v>
      </c>
      <c r="X89" s="162"/>
      <c r="Y89" s="162"/>
      <c r="Z89" s="162"/>
      <c r="AA89"/>
      <c r="AB89"/>
      <c r="AC89"/>
    </row>
    <row r="90" spans="1:30">
      <c r="A90" s="59" t="s">
        <v>1</v>
      </c>
      <c r="B90" s="69"/>
      <c r="C90" s="50">
        <f>MAX(C80:C88)</f>
        <v>98.9</v>
      </c>
      <c r="D90" s="50">
        <f>MAX(D80:D88)</f>
        <v>23.64</v>
      </c>
      <c r="E90" s="192">
        <f>MAX(E80:E88)</f>
        <v>12.38</v>
      </c>
      <c r="F90" s="247">
        <f>MAX(F80:F88)</f>
        <v>8928</v>
      </c>
      <c r="G90" s="247">
        <f>MAX(G80:G88)</f>
        <v>47530</v>
      </c>
      <c r="H90" s="247">
        <f>MAX(H80:H88)</f>
        <v>62760</v>
      </c>
      <c r="I90" s="247">
        <f>MAX(I80:I88)</f>
        <v>54110</v>
      </c>
      <c r="J90" s="195">
        <f>MAX(J80:J88)</f>
        <v>145.5</v>
      </c>
      <c r="K90" s="156">
        <f>MAX(K80:K88)</f>
        <v>802</v>
      </c>
      <c r="L90" s="156">
        <f>MAX(L80:L88)</f>
        <v>4905000</v>
      </c>
      <c r="M90" s="156">
        <f>MAX(M80:M88)</f>
        <v>45270</v>
      </c>
      <c r="N90" s="156">
        <f>MAX(N80:N88)</f>
        <v>49800</v>
      </c>
      <c r="O90" s="156">
        <f>MAX(O80:O88)</f>
        <v>2675000</v>
      </c>
      <c r="P90" s="156"/>
      <c r="Q90" s="156"/>
      <c r="R90" s="156"/>
      <c r="S90" s="156"/>
      <c r="T90" s="156"/>
      <c r="U90" s="156"/>
      <c r="V90" s="247">
        <f>MAX(V80:V88)</f>
        <v>23420</v>
      </c>
      <c r="W90" s="50">
        <f>MAX(W80:W88)</f>
        <v>23740</v>
      </c>
      <c r="X90" s="156"/>
      <c r="Y90" s="156"/>
      <c r="Z90" s="156"/>
      <c r="AA90"/>
      <c r="AB90"/>
      <c r="AC90"/>
    </row>
    <row r="91" spans="1:30" ht="15.75" thickBot="1">
      <c r="A91" s="61" t="s">
        <v>2</v>
      </c>
      <c r="B91" s="70"/>
      <c r="C91" s="53">
        <f>MEDIAN(C80:C88)</f>
        <v>97.34</v>
      </c>
      <c r="D91" s="53">
        <f>MEDIAN(D80:D88)</f>
        <v>12.645</v>
      </c>
      <c r="E91" s="193">
        <f>MEDIAN(E80:E88)</f>
        <v>9.0139999999999993</v>
      </c>
      <c r="F91" s="248">
        <f>MEDIAN(F80:F88)</f>
        <v>5662</v>
      </c>
      <c r="G91" s="248">
        <f>MEDIAN(G80:G88)</f>
        <v>34060</v>
      </c>
      <c r="H91" s="248">
        <f>MEDIAN(H80:H88)</f>
        <v>34625</v>
      </c>
      <c r="I91" s="248">
        <f>MEDIAN(I80:I88)</f>
        <v>29100</v>
      </c>
      <c r="J91" s="196">
        <f>MEDIAN(J80:J88)</f>
        <v>127.3</v>
      </c>
      <c r="K91" s="163">
        <f>MEDIAN(K80:K88)</f>
        <v>594.29999999999995</v>
      </c>
      <c r="L91" s="163">
        <f>MEDIAN(L80:L88)</f>
        <v>3319500</v>
      </c>
      <c r="M91" s="163">
        <f>MEDIAN(M80:M88)</f>
        <v>20335</v>
      </c>
      <c r="N91" s="163">
        <f>MEDIAN(N80:N88)</f>
        <v>17590</v>
      </c>
      <c r="O91" s="163">
        <f>MEDIAN(O80:O88)</f>
        <v>1558000</v>
      </c>
      <c r="P91" s="163"/>
      <c r="Q91" s="163"/>
      <c r="R91" s="163"/>
      <c r="S91" s="163"/>
      <c r="T91" s="163"/>
      <c r="U91" s="163"/>
      <c r="V91" s="248">
        <f>MEDIAN(V80:V88)</f>
        <v>22840</v>
      </c>
      <c r="W91" s="53">
        <f>MEDIAN(W80:W88)</f>
        <v>11878.640000000001</v>
      </c>
      <c r="X91" s="163"/>
      <c r="Y91" s="163"/>
      <c r="Z91" s="163"/>
      <c r="AA91"/>
      <c r="AB91"/>
      <c r="AC91"/>
    </row>
    <row r="92" spans="1:30">
      <c r="C92" s="12"/>
      <c r="D92" s="12"/>
      <c r="E92" s="12"/>
      <c r="F92" s="12"/>
      <c r="G92" s="23"/>
      <c r="H92" s="23"/>
      <c r="I92" s="23"/>
      <c r="L92" s="12"/>
      <c r="M92" s="12"/>
      <c r="U92"/>
      <c r="V92"/>
      <c r="W92"/>
      <c r="X92"/>
      <c r="Y92"/>
      <c r="Z92"/>
      <c r="AA92"/>
      <c r="AB92"/>
      <c r="AC92"/>
    </row>
    <row r="93" spans="1:30" ht="15.75" thickBot="1">
      <c r="C93" s="12"/>
      <c r="D93" s="12"/>
      <c r="E93" s="12"/>
      <c r="F93" s="12"/>
      <c r="G93" s="23"/>
      <c r="H93" s="23"/>
      <c r="K93" s="12"/>
      <c r="L93" s="12"/>
      <c r="AA93"/>
      <c r="AB93"/>
      <c r="AC93"/>
    </row>
    <row r="94" spans="1:30" ht="60" customHeight="1">
      <c r="A94" s="67" t="s">
        <v>75</v>
      </c>
      <c r="B94" s="42" t="s">
        <v>3</v>
      </c>
      <c r="C94" s="43" t="s">
        <v>55</v>
      </c>
      <c r="D94" s="44" t="s">
        <v>56</v>
      </c>
      <c r="E94" s="43" t="s">
        <v>111</v>
      </c>
      <c r="F94" s="43" t="s">
        <v>58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30">
      <c r="A95" s="225" t="s">
        <v>27</v>
      </c>
      <c r="B95" s="30">
        <v>21002332</v>
      </c>
      <c r="C95" s="31">
        <v>90.81</v>
      </c>
      <c r="D95" s="249">
        <v>67.12</v>
      </c>
      <c r="E95" s="32">
        <v>8.7360000000000007</v>
      </c>
      <c r="F95" s="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30">
      <c r="A96" s="225" t="s">
        <v>27</v>
      </c>
      <c r="B96" s="30">
        <v>21002683</v>
      </c>
      <c r="C96" s="31">
        <v>93.8</v>
      </c>
      <c r="D96" s="31">
        <v>67.45</v>
      </c>
      <c r="E96" s="252">
        <v>8.6660000000000004</v>
      </c>
      <c r="F96" s="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>
      <c r="A97" s="27" t="s">
        <v>296</v>
      </c>
      <c r="B97" s="30">
        <v>21002967</v>
      </c>
      <c r="C97" s="31">
        <v>88.65</v>
      </c>
      <c r="D97" s="31">
        <v>35.15</v>
      </c>
      <c r="E97" s="32"/>
      <c r="F97" s="31">
        <v>11.57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>
      <c r="A98" s="57" t="s">
        <v>0</v>
      </c>
      <c r="B98" s="68"/>
      <c r="C98" s="47">
        <f>MIN(C95:C97)</f>
        <v>88.65</v>
      </c>
      <c r="D98" s="47">
        <f>MIN(D95:D97)</f>
        <v>35.15</v>
      </c>
      <c r="E98" s="158">
        <f>MIN(E95:E97)</f>
        <v>8.6660000000000004</v>
      </c>
      <c r="F98" s="15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>
      <c r="A99" s="59" t="s">
        <v>1</v>
      </c>
      <c r="B99" s="69"/>
      <c r="C99" s="50">
        <f>MAX(C95:C97)</f>
        <v>93.8</v>
      </c>
      <c r="D99" s="50">
        <f>MAX(D95:D97)</f>
        <v>67.45</v>
      </c>
      <c r="E99" s="159">
        <f>MAX(E95:E97)</f>
        <v>8.7360000000000007</v>
      </c>
      <c r="F99" s="15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5.75" thickBot="1">
      <c r="A100" s="61" t="s">
        <v>2</v>
      </c>
      <c r="B100" s="70"/>
      <c r="C100" s="53">
        <f>MEDIAN(C95:C97)</f>
        <v>90.81</v>
      </c>
      <c r="D100" s="53">
        <f>MEDIAN(D95:D97)</f>
        <v>67.12</v>
      </c>
      <c r="E100" s="160">
        <f>MEDIAN(E95:E97)</f>
        <v>8.7010000000000005</v>
      </c>
      <c r="F100" s="16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2" spans="1:29">
      <c r="A102" s="13" t="s">
        <v>33</v>
      </c>
    </row>
    <row r="103" spans="1:29">
      <c r="A103" t="s">
        <v>34</v>
      </c>
    </row>
  </sheetData>
  <sheetProtection algorithmName="SHA-512" hashValue="XC/GVRPGnbkv9X1oegFdhFMSU74iOQz0X1KQ7R8oTABONDrjOM30fRgY6+MSbTavB5XdCuUUCHTgElUphGekvQ==" saltValue="YWN4ENp4vgw2DGHAj7HLaQ==" spinCount="100000" sheet="1" objects="1" scenarios="1"/>
  <sortState xmlns:xlrd2="http://schemas.microsoft.com/office/spreadsheetml/2017/richdata2" ref="A95:AK97">
    <sortCondition ref="A95:A9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19"/>
  <sheetViews>
    <sheetView showGridLines="0" zoomScale="80" zoomScaleNormal="80" workbookViewId="0">
      <selection activeCell="A5" sqref="A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66" ht="120" customHeight="1">
      <c r="B1" s="185" t="s">
        <v>207</v>
      </c>
    </row>
    <row r="2" spans="1:66">
      <c r="A2" s="9" t="s">
        <v>30</v>
      </c>
      <c r="BL2"/>
    </row>
    <row r="3" spans="1:66" ht="15.75" thickBot="1">
      <c r="BL3"/>
    </row>
    <row r="4" spans="1:66" s="3" customFormat="1" ht="60" customHeight="1">
      <c r="A4" s="41" t="s">
        <v>6</v>
      </c>
      <c r="B4" s="42" t="s">
        <v>3</v>
      </c>
      <c r="C4" s="43" t="s">
        <v>39</v>
      </c>
      <c r="D4" s="43" t="s">
        <v>37</v>
      </c>
      <c r="E4" s="43" t="s">
        <v>38</v>
      </c>
      <c r="F4" s="43" t="s">
        <v>40</v>
      </c>
      <c r="G4" s="43" t="s">
        <v>112</v>
      </c>
      <c r="H4" s="43" t="s">
        <v>41</v>
      </c>
      <c r="I4" s="43" t="s">
        <v>161</v>
      </c>
      <c r="J4" s="43" t="s">
        <v>50</v>
      </c>
      <c r="K4" s="43" t="s">
        <v>113</v>
      </c>
      <c r="L4" s="43" t="s">
        <v>115</v>
      </c>
      <c r="M4" s="43" t="s">
        <v>116</v>
      </c>
      <c r="N4" s="43" t="s">
        <v>42</v>
      </c>
      <c r="O4" s="43" t="s">
        <v>43</v>
      </c>
      <c r="P4" s="43" t="s">
        <v>44</v>
      </c>
      <c r="Q4" s="43" t="s">
        <v>45</v>
      </c>
      <c r="R4" s="43" t="s">
        <v>46</v>
      </c>
      <c r="S4" s="43" t="s">
        <v>47</v>
      </c>
      <c r="T4" s="43" t="s">
        <v>48</v>
      </c>
      <c r="U4" s="43" t="s">
        <v>49</v>
      </c>
      <c r="V4" s="43" t="s">
        <v>211</v>
      </c>
      <c r="W4" s="43" t="s">
        <v>212</v>
      </c>
      <c r="X4" s="43" t="s">
        <v>213</v>
      </c>
      <c r="Y4" s="43" t="s">
        <v>214</v>
      </c>
      <c r="Z4" s="43" t="s">
        <v>215</v>
      </c>
      <c r="AA4" s="43" t="s">
        <v>216</v>
      </c>
      <c r="AB4" s="43" t="s">
        <v>166</v>
      </c>
      <c r="AC4" s="43" t="s">
        <v>167</v>
      </c>
      <c r="AD4" s="43" t="s">
        <v>168</v>
      </c>
      <c r="AE4" s="43" t="s">
        <v>169</v>
      </c>
      <c r="AF4" s="43" t="s">
        <v>170</v>
      </c>
      <c r="AG4" s="43" t="s">
        <v>171</v>
      </c>
      <c r="AH4" s="43" t="s">
        <v>172</v>
      </c>
      <c r="AI4" s="43" t="s">
        <v>173</v>
      </c>
      <c r="AJ4" s="43" t="s">
        <v>231</v>
      </c>
      <c r="AK4" s="43" t="s">
        <v>174</v>
      </c>
      <c r="AL4" s="43" t="s">
        <v>175</v>
      </c>
      <c r="AM4" s="43" t="s">
        <v>217</v>
      </c>
      <c r="AN4" s="43" t="s">
        <v>176</v>
      </c>
      <c r="AO4" s="43" t="s">
        <v>232</v>
      </c>
      <c r="AP4" s="43" t="s">
        <v>177</v>
      </c>
      <c r="AQ4" s="43" t="s">
        <v>178</v>
      </c>
      <c r="AR4" s="43" t="s">
        <v>233</v>
      </c>
      <c r="AS4" s="43" t="s">
        <v>179</v>
      </c>
      <c r="AT4" s="43" t="s">
        <v>180</v>
      </c>
      <c r="AU4" s="43" t="s">
        <v>181</v>
      </c>
      <c r="AV4" s="43" t="s">
        <v>182</v>
      </c>
      <c r="AW4" s="43" t="s">
        <v>183</v>
      </c>
      <c r="AX4" s="43" t="s">
        <v>184</v>
      </c>
      <c r="AY4" s="43" t="s">
        <v>185</v>
      </c>
      <c r="AZ4" s="43" t="s">
        <v>186</v>
      </c>
      <c r="BA4" s="43" t="s">
        <v>189</v>
      </c>
      <c r="BB4" s="43" t="s">
        <v>164</v>
      </c>
      <c r="BC4" s="43" t="s">
        <v>210</v>
      </c>
      <c r="BD4" s="43" t="s">
        <v>190</v>
      </c>
      <c r="BE4" s="43" t="s">
        <v>191</v>
      </c>
      <c r="BF4" s="43" t="s">
        <v>192</v>
      </c>
      <c r="BG4" s="43" t="s">
        <v>193</v>
      </c>
      <c r="BH4" s="43" t="s">
        <v>194</v>
      </c>
      <c r="BI4" s="43" t="s">
        <v>195</v>
      </c>
      <c r="BJ4" s="43" t="s">
        <v>234</v>
      </c>
      <c r="BK4" s="43" t="s">
        <v>235</v>
      </c>
    </row>
    <row r="5" spans="1:66">
      <c r="A5" s="27" t="s">
        <v>199</v>
      </c>
      <c r="B5" s="30">
        <v>21001163</v>
      </c>
      <c r="C5" s="28"/>
      <c r="D5" s="74"/>
      <c r="E5" s="29"/>
      <c r="F5" s="29"/>
      <c r="G5" s="36"/>
      <c r="H5" s="36"/>
      <c r="I5" s="29"/>
      <c r="J5" s="36"/>
      <c r="K5" s="36"/>
      <c r="L5" s="36"/>
      <c r="M5" s="36"/>
      <c r="N5" s="36"/>
      <c r="O5" s="36"/>
      <c r="P5" s="38"/>
      <c r="Q5" s="36"/>
      <c r="R5" s="36"/>
      <c r="S5" s="36"/>
      <c r="T5" s="36"/>
      <c r="U5" s="36"/>
      <c r="V5" s="29" t="s">
        <v>220</v>
      </c>
      <c r="W5" s="29" t="s">
        <v>220</v>
      </c>
      <c r="X5" s="29" t="s">
        <v>221</v>
      </c>
      <c r="Y5" s="29" t="s">
        <v>221</v>
      </c>
      <c r="Z5" s="29" t="s">
        <v>221</v>
      </c>
      <c r="AA5" s="29" t="s">
        <v>221</v>
      </c>
      <c r="AB5" s="29" t="s">
        <v>221</v>
      </c>
      <c r="AC5" s="29" t="s">
        <v>220</v>
      </c>
      <c r="AD5" s="29" t="s">
        <v>220</v>
      </c>
      <c r="AE5" s="29" t="s">
        <v>220</v>
      </c>
      <c r="AF5" s="29" t="s">
        <v>220</v>
      </c>
      <c r="AG5" s="29" t="s">
        <v>220</v>
      </c>
      <c r="AH5" s="29" t="s">
        <v>220</v>
      </c>
      <c r="AI5" s="29" t="s">
        <v>220</v>
      </c>
      <c r="AJ5" s="29" t="s">
        <v>220</v>
      </c>
      <c r="AK5" s="29" t="s">
        <v>220</v>
      </c>
      <c r="AL5" s="29" t="s">
        <v>220</v>
      </c>
      <c r="AM5" s="29" t="s">
        <v>220</v>
      </c>
      <c r="AN5" s="29" t="s">
        <v>220</v>
      </c>
      <c r="AO5" s="29" t="s">
        <v>220</v>
      </c>
      <c r="AP5" s="29" t="s">
        <v>220</v>
      </c>
      <c r="AQ5" s="29" t="s">
        <v>220</v>
      </c>
      <c r="AR5" s="29" t="s">
        <v>220</v>
      </c>
      <c r="AS5" s="29" t="s">
        <v>220</v>
      </c>
      <c r="AT5" s="29" t="s">
        <v>220</v>
      </c>
      <c r="AU5" s="29" t="s">
        <v>220</v>
      </c>
      <c r="AV5" s="29" t="s">
        <v>220</v>
      </c>
      <c r="AW5" s="29" t="s">
        <v>220</v>
      </c>
      <c r="AX5" s="29" t="s">
        <v>220</v>
      </c>
      <c r="AY5" s="29" t="s">
        <v>220</v>
      </c>
      <c r="AZ5" s="29" t="s">
        <v>220</v>
      </c>
      <c r="BA5" s="36"/>
      <c r="BB5" s="36"/>
      <c r="BC5" s="28"/>
      <c r="BD5" s="28"/>
      <c r="BE5" s="28"/>
      <c r="BF5" s="29"/>
      <c r="BG5" s="40"/>
      <c r="BH5" s="55"/>
      <c r="BI5" s="29"/>
      <c r="BJ5" s="74"/>
      <c r="BK5" s="55"/>
      <c r="BL5" s="14"/>
      <c r="BM5" s="14"/>
      <c r="BN5" s="14"/>
    </row>
    <row r="6" spans="1:66">
      <c r="A6" s="27" t="s">
        <v>199</v>
      </c>
      <c r="B6" s="30">
        <v>21001692</v>
      </c>
      <c r="C6" s="28"/>
      <c r="D6" s="74"/>
      <c r="E6" s="29"/>
      <c r="F6" s="29"/>
      <c r="G6" s="36"/>
      <c r="H6" s="36"/>
      <c r="I6" s="29"/>
      <c r="J6" s="36"/>
      <c r="K6" s="36"/>
      <c r="L6" s="36"/>
      <c r="M6" s="36"/>
      <c r="N6" s="36"/>
      <c r="O6" s="36"/>
      <c r="P6" s="38"/>
      <c r="Q6" s="36"/>
      <c r="R6" s="36"/>
      <c r="S6" s="36"/>
      <c r="T6" s="36"/>
      <c r="U6" s="36"/>
      <c r="V6" s="36"/>
      <c r="W6" s="36"/>
      <c r="X6" s="29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28"/>
      <c r="BD6" s="28"/>
      <c r="BE6" s="28"/>
      <c r="BF6" s="29" t="s">
        <v>222</v>
      </c>
      <c r="BG6" s="28" t="s">
        <v>223</v>
      </c>
      <c r="BH6" s="55">
        <v>1.18E-2</v>
      </c>
      <c r="BI6" s="37">
        <v>0.19800000000000001</v>
      </c>
      <c r="BJ6" s="74"/>
      <c r="BK6" s="55"/>
      <c r="BL6" s="14"/>
      <c r="BM6" s="14"/>
      <c r="BN6" s="14"/>
    </row>
    <row r="7" spans="1:66">
      <c r="A7" s="27" t="s">
        <v>200</v>
      </c>
      <c r="B7" s="30">
        <v>21002238</v>
      </c>
      <c r="C7" s="31">
        <v>88.88</v>
      </c>
      <c r="D7" s="74"/>
      <c r="E7" s="29"/>
      <c r="F7" s="29"/>
      <c r="G7" s="36"/>
      <c r="H7" s="36"/>
      <c r="I7" s="29"/>
      <c r="J7" s="36"/>
      <c r="K7" s="36"/>
      <c r="L7" s="29" t="s">
        <v>226</v>
      </c>
      <c r="M7" s="29" t="s">
        <v>227</v>
      </c>
      <c r="N7" s="29" t="s">
        <v>228</v>
      </c>
      <c r="O7" s="29" t="s">
        <v>229</v>
      </c>
      <c r="P7" s="29" t="s">
        <v>228</v>
      </c>
      <c r="Q7" s="55">
        <v>0.62380000000000002</v>
      </c>
      <c r="R7" s="29" t="s">
        <v>228</v>
      </c>
      <c r="S7" s="29" t="s">
        <v>228</v>
      </c>
      <c r="T7" s="29" t="s">
        <v>230</v>
      </c>
      <c r="U7" s="29" t="s">
        <v>229</v>
      </c>
      <c r="V7" s="36"/>
      <c r="W7" s="36"/>
      <c r="X7" s="29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28"/>
      <c r="BD7" s="28"/>
      <c r="BE7" s="28"/>
      <c r="BF7" s="29"/>
      <c r="BG7" s="40"/>
      <c r="BH7" s="55"/>
      <c r="BI7" s="29"/>
      <c r="BJ7" s="74"/>
      <c r="BK7" s="55"/>
      <c r="BL7" s="14"/>
      <c r="BM7" s="14"/>
      <c r="BN7" s="14"/>
    </row>
    <row r="8" spans="1:66">
      <c r="A8" s="27" t="s">
        <v>200</v>
      </c>
      <c r="B8" s="30">
        <v>21002238</v>
      </c>
      <c r="C8" s="31">
        <v>88.97</v>
      </c>
      <c r="D8" s="74"/>
      <c r="E8" s="29"/>
      <c r="F8" s="29"/>
      <c r="G8" s="36"/>
      <c r="H8" s="36"/>
      <c r="I8" s="29"/>
      <c r="J8" s="36"/>
      <c r="K8" s="36"/>
      <c r="L8" s="29" t="s">
        <v>226</v>
      </c>
      <c r="M8" s="29" t="s">
        <v>227</v>
      </c>
      <c r="N8" s="29" t="s">
        <v>228</v>
      </c>
      <c r="O8" s="29" t="s">
        <v>229</v>
      </c>
      <c r="P8" s="29" t="s">
        <v>228</v>
      </c>
      <c r="Q8" s="55">
        <v>0.23480000000000001</v>
      </c>
      <c r="R8" s="29" t="s">
        <v>228</v>
      </c>
      <c r="S8" s="29" t="s">
        <v>228</v>
      </c>
      <c r="T8" s="29" t="s">
        <v>230</v>
      </c>
      <c r="U8" s="29" t="s">
        <v>229</v>
      </c>
      <c r="V8" s="36"/>
      <c r="W8" s="36"/>
      <c r="X8" s="29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28"/>
      <c r="BD8" s="28"/>
      <c r="BE8" s="28"/>
      <c r="BF8" s="29"/>
      <c r="BG8" s="40"/>
      <c r="BH8" s="55"/>
      <c r="BI8" s="29"/>
      <c r="BJ8" s="74"/>
      <c r="BK8" s="55"/>
      <c r="BL8" s="14"/>
      <c r="BM8" s="14"/>
      <c r="BN8" s="14"/>
    </row>
    <row r="9" spans="1:66">
      <c r="A9" s="27" t="s">
        <v>200</v>
      </c>
      <c r="B9" s="30">
        <v>21002238</v>
      </c>
      <c r="C9" s="31">
        <v>88.99</v>
      </c>
      <c r="D9" s="35">
        <v>27.95</v>
      </c>
      <c r="E9" s="34">
        <v>169.4</v>
      </c>
      <c r="F9" s="34">
        <v>113</v>
      </c>
      <c r="G9" s="34">
        <v>439.4</v>
      </c>
      <c r="H9" s="55">
        <v>0.50480000000000003</v>
      </c>
      <c r="I9" s="55">
        <v>0.68810000000000004</v>
      </c>
      <c r="J9" s="38">
        <v>13460</v>
      </c>
      <c r="K9" s="38">
        <v>1938</v>
      </c>
      <c r="L9" s="36"/>
      <c r="M9" s="36"/>
      <c r="N9" s="36"/>
      <c r="O9" s="36"/>
      <c r="P9" s="38"/>
      <c r="Q9" s="36"/>
      <c r="R9" s="36"/>
      <c r="S9" s="36"/>
      <c r="T9" s="36"/>
      <c r="U9" s="36"/>
      <c r="V9" s="36"/>
      <c r="W9" s="36"/>
      <c r="X9" s="29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28"/>
      <c r="BD9" s="28"/>
      <c r="BE9" s="28"/>
      <c r="BF9" s="29"/>
      <c r="BG9" s="40"/>
      <c r="BH9" s="55"/>
      <c r="BI9" s="29"/>
      <c r="BJ9" s="74"/>
      <c r="BK9" s="55"/>
      <c r="BL9" s="14"/>
      <c r="BM9" s="14"/>
      <c r="BN9" s="14"/>
    </row>
    <row r="10" spans="1:66">
      <c r="A10" s="27" t="s">
        <v>200</v>
      </c>
      <c r="B10" s="30">
        <v>21002414</v>
      </c>
      <c r="C10" s="31">
        <v>87.96</v>
      </c>
      <c r="D10" s="36"/>
      <c r="E10" s="36"/>
      <c r="F10" s="36"/>
      <c r="G10" s="38"/>
      <c r="H10" s="29"/>
      <c r="I10" s="29"/>
      <c r="J10" s="29"/>
      <c r="K10" s="29"/>
      <c r="L10" s="29" t="s">
        <v>226</v>
      </c>
      <c r="M10" s="29" t="s">
        <v>227</v>
      </c>
      <c r="N10" s="29" t="s">
        <v>228</v>
      </c>
      <c r="O10" s="29" t="s">
        <v>229</v>
      </c>
      <c r="P10" s="29" t="s">
        <v>228</v>
      </c>
      <c r="Q10" s="55">
        <v>0.99790000000000001</v>
      </c>
      <c r="R10" s="29" t="s">
        <v>228</v>
      </c>
      <c r="S10" s="29" t="s">
        <v>228</v>
      </c>
      <c r="T10" s="29" t="s">
        <v>230</v>
      </c>
      <c r="U10" s="29" t="s">
        <v>229</v>
      </c>
      <c r="V10" s="36"/>
      <c r="W10" s="36"/>
      <c r="X10" s="29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3"/>
      <c r="BD10" s="33"/>
      <c r="BE10" s="56"/>
      <c r="BF10" s="55"/>
      <c r="BG10" s="40"/>
      <c r="BH10" s="38"/>
      <c r="BI10" s="36"/>
      <c r="BJ10" s="74"/>
      <c r="BK10" s="36"/>
      <c r="BL10" s="14"/>
    </row>
    <row r="11" spans="1:66">
      <c r="A11" s="27" t="s">
        <v>200</v>
      </c>
      <c r="B11" s="30">
        <v>21002414</v>
      </c>
      <c r="C11" s="31">
        <v>89.74</v>
      </c>
      <c r="D11" s="29"/>
      <c r="E11" s="29"/>
      <c r="F11" s="29"/>
      <c r="G11" s="29"/>
      <c r="H11" s="29"/>
      <c r="I11" s="29"/>
      <c r="J11" s="38"/>
      <c r="K11" s="29"/>
      <c r="L11" s="29" t="s">
        <v>226</v>
      </c>
      <c r="M11" s="29" t="s">
        <v>227</v>
      </c>
      <c r="N11" s="29" t="s">
        <v>228</v>
      </c>
      <c r="O11" s="29" t="s">
        <v>229</v>
      </c>
      <c r="P11" s="29" t="s">
        <v>228</v>
      </c>
      <c r="Q11" s="55">
        <v>0.22109999999999999</v>
      </c>
      <c r="R11" s="29" t="s">
        <v>228</v>
      </c>
      <c r="S11" s="29" t="s">
        <v>228</v>
      </c>
      <c r="T11" s="29" t="s">
        <v>230</v>
      </c>
      <c r="U11" s="29" t="s">
        <v>229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28"/>
      <c r="BD11" s="136"/>
      <c r="BE11" s="56"/>
      <c r="BF11" s="55"/>
      <c r="BG11" s="39"/>
      <c r="BH11" s="36"/>
      <c r="BI11" s="36"/>
      <c r="BJ11" s="74"/>
      <c r="BK11" s="29"/>
      <c r="BL11" s="14"/>
    </row>
    <row r="12" spans="1:66">
      <c r="A12" s="27" t="s">
        <v>201</v>
      </c>
      <c r="B12" s="30">
        <v>21000212</v>
      </c>
      <c r="C12" s="31">
        <v>88.08</v>
      </c>
      <c r="D12" s="74"/>
      <c r="E12" s="29"/>
      <c r="F12" s="29"/>
      <c r="G12" s="36"/>
      <c r="H12" s="36"/>
      <c r="I12" s="29"/>
      <c r="J12" s="36"/>
      <c r="K12" s="36"/>
      <c r="L12" s="36"/>
      <c r="M12" s="36"/>
      <c r="N12" s="36"/>
      <c r="O12" s="36"/>
      <c r="P12" s="38"/>
      <c r="Q12" s="36"/>
      <c r="R12" s="36"/>
      <c r="S12" s="36"/>
      <c r="T12" s="36"/>
      <c r="U12" s="36"/>
      <c r="V12" s="36"/>
      <c r="W12" s="36"/>
      <c r="X12" s="29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29" t="s">
        <v>219</v>
      </c>
      <c r="BB12" s="36"/>
      <c r="BC12" s="28"/>
      <c r="BD12" s="28"/>
      <c r="BE12" s="28"/>
      <c r="BF12" s="29"/>
      <c r="BG12" s="40"/>
      <c r="BH12" s="55"/>
      <c r="BI12" s="29"/>
      <c r="BJ12" s="74"/>
      <c r="BK12" s="55"/>
      <c r="BL12" s="14"/>
      <c r="BM12" s="14"/>
      <c r="BN12" s="14"/>
    </row>
    <row r="13" spans="1:66">
      <c r="A13" s="27" t="s">
        <v>201</v>
      </c>
      <c r="B13" s="30">
        <v>21002238</v>
      </c>
      <c r="C13" s="31">
        <v>88.19</v>
      </c>
      <c r="D13" s="35">
        <v>20.04</v>
      </c>
      <c r="E13" s="34">
        <v>123.4</v>
      </c>
      <c r="F13" s="34">
        <v>103.4</v>
      </c>
      <c r="G13" s="34">
        <v>319.60000000000002</v>
      </c>
      <c r="H13" s="55">
        <v>0.21729999999999999</v>
      </c>
      <c r="I13" s="55">
        <v>1.419</v>
      </c>
      <c r="J13" s="38">
        <v>5843</v>
      </c>
      <c r="K13" s="38">
        <v>952</v>
      </c>
      <c r="L13" s="36"/>
      <c r="M13" s="36"/>
      <c r="N13" s="36"/>
      <c r="O13" s="36"/>
      <c r="P13" s="38"/>
      <c r="Q13" s="36"/>
      <c r="R13" s="36"/>
      <c r="S13" s="36"/>
      <c r="T13" s="36"/>
      <c r="U13" s="36"/>
      <c r="V13" s="36"/>
      <c r="W13" s="36"/>
      <c r="X13" s="29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28"/>
      <c r="BD13" s="28"/>
      <c r="BE13" s="28"/>
      <c r="BF13" s="29"/>
      <c r="BG13" s="40"/>
      <c r="BH13" s="55"/>
      <c r="BI13" s="29"/>
      <c r="BJ13" s="74"/>
      <c r="BK13" s="55"/>
      <c r="BL13" s="14"/>
      <c r="BM13" s="14"/>
      <c r="BN13" s="14"/>
    </row>
    <row r="14" spans="1:66">
      <c r="A14" s="27" t="s">
        <v>201</v>
      </c>
      <c r="B14" s="30">
        <v>21002239</v>
      </c>
      <c r="C14" s="31">
        <v>88.38</v>
      </c>
      <c r="D14" s="74"/>
      <c r="E14" s="29"/>
      <c r="F14" s="29"/>
      <c r="G14" s="36"/>
      <c r="H14" s="36"/>
      <c r="I14" s="29"/>
      <c r="J14" s="36"/>
      <c r="K14" s="36"/>
      <c r="L14" s="29" t="s">
        <v>226</v>
      </c>
      <c r="M14" s="29" t="s">
        <v>227</v>
      </c>
      <c r="N14" s="29" t="s">
        <v>228</v>
      </c>
      <c r="O14" s="29" t="s">
        <v>229</v>
      </c>
      <c r="P14" s="29" t="s">
        <v>228</v>
      </c>
      <c r="Q14" s="29" t="s">
        <v>230</v>
      </c>
      <c r="R14" s="29" t="s">
        <v>228</v>
      </c>
      <c r="S14" s="29" t="s">
        <v>228</v>
      </c>
      <c r="T14" s="74">
        <v>0.2727</v>
      </c>
      <c r="U14" s="29" t="s">
        <v>229</v>
      </c>
      <c r="V14" s="36"/>
      <c r="W14" s="36"/>
      <c r="X14" s="29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28"/>
      <c r="BD14" s="28"/>
      <c r="BE14" s="28"/>
      <c r="BF14" s="29"/>
      <c r="BG14" s="40"/>
      <c r="BH14" s="55"/>
      <c r="BI14" s="29"/>
      <c r="BJ14" s="74"/>
      <c r="BK14" s="55"/>
      <c r="BL14" s="14"/>
      <c r="BM14" s="14"/>
      <c r="BN14" s="14"/>
    </row>
    <row r="15" spans="1:66">
      <c r="A15" s="27" t="s">
        <v>201</v>
      </c>
      <c r="B15" s="30">
        <v>21002239</v>
      </c>
      <c r="C15" s="31">
        <v>88.36</v>
      </c>
      <c r="D15" s="36"/>
      <c r="E15" s="36"/>
      <c r="F15" s="36"/>
      <c r="G15" s="38"/>
      <c r="H15" s="36"/>
      <c r="I15" s="29"/>
      <c r="J15" s="36"/>
      <c r="K15" s="36"/>
      <c r="L15" s="29" t="s">
        <v>226</v>
      </c>
      <c r="M15" s="29" t="s">
        <v>227</v>
      </c>
      <c r="N15" s="29" t="s">
        <v>228</v>
      </c>
      <c r="O15" s="29" t="s">
        <v>229</v>
      </c>
      <c r="P15" s="29" t="s">
        <v>228</v>
      </c>
      <c r="Q15" s="29" t="s">
        <v>230</v>
      </c>
      <c r="R15" s="29" t="s">
        <v>228</v>
      </c>
      <c r="S15" s="29" t="s">
        <v>228</v>
      </c>
      <c r="T15" s="74">
        <v>7.3429999999999995E-2</v>
      </c>
      <c r="U15" s="29" t="s">
        <v>229</v>
      </c>
      <c r="V15" s="36"/>
      <c r="W15" s="36"/>
      <c r="X15" s="29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29"/>
      <c r="AN15" s="29"/>
      <c r="AO15" s="29"/>
      <c r="AP15" s="29"/>
      <c r="AQ15" s="29"/>
      <c r="AR15" s="29"/>
      <c r="AS15" s="29"/>
      <c r="AT15" s="35"/>
      <c r="AU15" s="35"/>
      <c r="AV15" s="29"/>
      <c r="AW15" s="29"/>
      <c r="AX15" s="29"/>
      <c r="AY15" s="29"/>
      <c r="AZ15" s="29"/>
      <c r="BA15" s="29"/>
      <c r="BB15" s="29"/>
      <c r="BC15" s="33"/>
      <c r="BD15" s="33"/>
      <c r="BE15" s="56"/>
      <c r="BF15" s="55"/>
      <c r="BG15" s="40"/>
      <c r="BH15" s="38"/>
      <c r="BI15" s="36"/>
      <c r="BJ15" s="74"/>
      <c r="BK15" s="36"/>
      <c r="BL15" s="14"/>
    </row>
    <row r="16" spans="1:66">
      <c r="A16" s="27" t="s">
        <v>201</v>
      </c>
      <c r="B16" s="30">
        <v>21002332</v>
      </c>
      <c r="C16" s="31">
        <v>87.59</v>
      </c>
      <c r="D16" s="36"/>
      <c r="E16" s="36"/>
      <c r="F16" s="36"/>
      <c r="G16" s="36"/>
      <c r="H16" s="36"/>
      <c r="I16" s="29"/>
      <c r="J16" s="36"/>
      <c r="K16" s="36"/>
      <c r="L16" s="29" t="s">
        <v>226</v>
      </c>
      <c r="M16" s="29" t="s">
        <v>227</v>
      </c>
      <c r="N16" s="29" t="s">
        <v>228</v>
      </c>
      <c r="O16" s="29" t="s">
        <v>229</v>
      </c>
      <c r="P16" s="55">
        <v>1.419</v>
      </c>
      <c r="Q16" s="29" t="s">
        <v>230</v>
      </c>
      <c r="R16" s="29" t="s">
        <v>228</v>
      </c>
      <c r="S16" s="29" t="s">
        <v>228</v>
      </c>
      <c r="T16" s="29" t="s">
        <v>230</v>
      </c>
      <c r="U16" s="29" t="s">
        <v>229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5"/>
      <c r="BB16" s="36"/>
      <c r="BC16" s="33"/>
      <c r="BD16" s="136"/>
      <c r="BE16" s="56"/>
      <c r="BF16" s="55"/>
      <c r="BG16" s="30"/>
      <c r="BH16" s="36"/>
      <c r="BI16" s="36"/>
      <c r="BJ16" s="74"/>
      <c r="BK16" s="36"/>
      <c r="BL16" s="14"/>
    </row>
    <row r="17" spans="1:66">
      <c r="A17" s="27" t="s">
        <v>201</v>
      </c>
      <c r="B17" s="30">
        <v>21002332</v>
      </c>
      <c r="C17" s="31">
        <v>87.6</v>
      </c>
      <c r="D17" s="36"/>
      <c r="E17" s="36"/>
      <c r="F17" s="36"/>
      <c r="G17" s="36"/>
      <c r="H17" s="35"/>
      <c r="I17" s="29"/>
      <c r="J17" s="36"/>
      <c r="K17" s="36"/>
      <c r="L17" s="29" t="s">
        <v>226</v>
      </c>
      <c r="M17" s="29" t="s">
        <v>227</v>
      </c>
      <c r="N17" s="29" t="s">
        <v>228</v>
      </c>
      <c r="O17" s="29" t="s">
        <v>229</v>
      </c>
      <c r="P17" s="55">
        <v>0.83689999999999998</v>
      </c>
      <c r="Q17" s="29" t="s">
        <v>230</v>
      </c>
      <c r="R17" s="29" t="s">
        <v>228</v>
      </c>
      <c r="S17" s="29" t="s">
        <v>228</v>
      </c>
      <c r="T17" s="29" t="s">
        <v>230</v>
      </c>
      <c r="U17" s="29" t="s">
        <v>229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5"/>
      <c r="AZ17" s="36"/>
      <c r="BA17" s="36"/>
      <c r="BB17" s="36"/>
      <c r="BC17" s="28"/>
      <c r="BD17" s="28"/>
      <c r="BE17" s="28"/>
      <c r="BF17" s="29"/>
      <c r="BG17" s="28"/>
      <c r="BH17" s="29"/>
      <c r="BI17" s="29"/>
      <c r="BJ17" s="74"/>
      <c r="BK17" s="29"/>
      <c r="BL17" s="14"/>
    </row>
    <row r="18" spans="1:66">
      <c r="A18" s="27" t="s">
        <v>202</v>
      </c>
      <c r="B18" s="30">
        <v>21000267</v>
      </c>
      <c r="C18" s="31">
        <v>87.15</v>
      </c>
      <c r="D18" s="74"/>
      <c r="E18" s="29"/>
      <c r="F18" s="29"/>
      <c r="G18" s="36"/>
      <c r="H18" s="36"/>
      <c r="I18" s="29"/>
      <c r="J18" s="36"/>
      <c r="K18" s="36"/>
      <c r="L18" s="36"/>
      <c r="M18" s="36"/>
      <c r="N18" s="36"/>
      <c r="O18" s="36"/>
      <c r="P18" s="38"/>
      <c r="Q18" s="36"/>
      <c r="R18" s="36"/>
      <c r="S18" s="36"/>
      <c r="T18" s="36"/>
      <c r="U18" s="36"/>
      <c r="V18" s="36"/>
      <c r="W18" s="36"/>
      <c r="X18" s="29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28"/>
      <c r="BD18" s="28" t="s">
        <v>218</v>
      </c>
      <c r="BE18" s="28" t="s">
        <v>218</v>
      </c>
      <c r="BF18" s="29"/>
      <c r="BG18" s="40"/>
      <c r="BH18" s="55"/>
      <c r="BI18" s="29"/>
      <c r="BJ18" s="74"/>
      <c r="BK18" s="55"/>
      <c r="BL18" s="14"/>
      <c r="BM18" s="14"/>
      <c r="BN18" s="14"/>
    </row>
    <row r="19" spans="1:66">
      <c r="A19" s="27" t="s">
        <v>202</v>
      </c>
      <c r="B19" s="30">
        <v>21002022</v>
      </c>
      <c r="C19" s="28"/>
      <c r="D19" s="74"/>
      <c r="E19" s="29"/>
      <c r="F19" s="29"/>
      <c r="G19" s="36"/>
      <c r="H19" s="36"/>
      <c r="I19" s="29"/>
      <c r="J19" s="36"/>
      <c r="K19" s="36"/>
      <c r="L19" s="36"/>
      <c r="M19" s="36"/>
      <c r="N19" s="36"/>
      <c r="O19" s="36"/>
      <c r="P19" s="38"/>
      <c r="Q19" s="36"/>
      <c r="R19" s="36"/>
      <c r="S19" s="36"/>
      <c r="T19" s="36"/>
      <c r="U19" s="36"/>
      <c r="V19" s="36"/>
      <c r="W19" s="36"/>
      <c r="X19" s="29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28"/>
      <c r="BD19" s="28"/>
      <c r="BE19" s="28"/>
      <c r="BF19" s="29"/>
      <c r="BG19" s="40"/>
      <c r="BH19" s="55"/>
      <c r="BI19" s="29"/>
      <c r="BJ19" s="35">
        <v>0.98</v>
      </c>
      <c r="BK19" s="55"/>
      <c r="BL19" s="14"/>
      <c r="BM19" s="14"/>
      <c r="BN19" s="14"/>
    </row>
    <row r="20" spans="1:66">
      <c r="A20" s="27" t="s">
        <v>202</v>
      </c>
      <c r="B20" s="30">
        <v>21002022</v>
      </c>
      <c r="C20" s="28"/>
      <c r="D20" s="74"/>
      <c r="E20" s="29"/>
      <c r="F20" s="29"/>
      <c r="G20" s="36"/>
      <c r="H20" s="36"/>
      <c r="I20" s="29"/>
      <c r="J20" s="36"/>
      <c r="K20" s="36"/>
      <c r="L20" s="36"/>
      <c r="M20" s="36"/>
      <c r="N20" s="36"/>
      <c r="O20" s="36"/>
      <c r="P20" s="38"/>
      <c r="Q20" s="36"/>
      <c r="R20" s="36"/>
      <c r="S20" s="36"/>
      <c r="T20" s="36"/>
      <c r="U20" s="36"/>
      <c r="V20" s="36"/>
      <c r="W20" s="36"/>
      <c r="X20" s="29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28"/>
      <c r="BD20" s="28"/>
      <c r="BE20" s="28"/>
      <c r="BF20" s="29"/>
      <c r="BG20" s="40"/>
      <c r="BH20" s="55"/>
      <c r="BI20" s="29"/>
      <c r="BJ20" s="35">
        <v>0.53</v>
      </c>
      <c r="BK20" s="55"/>
      <c r="BL20" s="14"/>
      <c r="BM20" s="14"/>
      <c r="BN20" s="14"/>
    </row>
    <row r="21" spans="1:66">
      <c r="A21" s="27" t="s">
        <v>202</v>
      </c>
      <c r="B21" s="30">
        <v>21002546</v>
      </c>
      <c r="C21" s="31">
        <v>89.22</v>
      </c>
      <c r="D21" s="36"/>
      <c r="E21" s="36"/>
      <c r="F21" s="36"/>
      <c r="G21" s="36"/>
      <c r="H21" s="35"/>
      <c r="I21" s="29"/>
      <c r="J21" s="36"/>
      <c r="K21" s="36"/>
      <c r="L21" s="29" t="s">
        <v>226</v>
      </c>
      <c r="M21" s="29" t="s">
        <v>227</v>
      </c>
      <c r="N21" s="29" t="s">
        <v>228</v>
      </c>
      <c r="O21" s="29" t="s">
        <v>229</v>
      </c>
      <c r="P21" s="29" t="s">
        <v>228</v>
      </c>
      <c r="Q21" s="29" t="s">
        <v>230</v>
      </c>
      <c r="R21" s="29" t="s">
        <v>228</v>
      </c>
      <c r="S21" s="29" t="s">
        <v>228</v>
      </c>
      <c r="T21" s="29" t="s">
        <v>230</v>
      </c>
      <c r="U21" s="29" t="s">
        <v>229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5"/>
      <c r="AZ21" s="36"/>
      <c r="BA21" s="36"/>
      <c r="BB21" s="36"/>
      <c r="BC21" s="28"/>
      <c r="BD21" s="28"/>
      <c r="BE21" s="28"/>
      <c r="BF21" s="29"/>
      <c r="BG21" s="28"/>
      <c r="BH21" s="29"/>
      <c r="BI21" s="29"/>
      <c r="BJ21" s="74"/>
      <c r="BK21" s="29"/>
      <c r="BL21" s="14"/>
    </row>
    <row r="22" spans="1:66">
      <c r="A22" s="27" t="s">
        <v>202</v>
      </c>
      <c r="B22" s="30">
        <v>21002546</v>
      </c>
      <c r="C22" s="31">
        <v>89.32</v>
      </c>
      <c r="D22" s="29"/>
      <c r="E22" s="37"/>
      <c r="F22" s="29"/>
      <c r="G22" s="36"/>
      <c r="H22" s="36"/>
      <c r="I22" s="29"/>
      <c r="J22" s="36"/>
      <c r="K22" s="36"/>
      <c r="L22" s="29" t="s">
        <v>226</v>
      </c>
      <c r="M22" s="29" t="s">
        <v>227</v>
      </c>
      <c r="N22" s="29" t="s">
        <v>228</v>
      </c>
      <c r="O22" s="29" t="s">
        <v>229</v>
      </c>
      <c r="P22" s="29" t="s">
        <v>228</v>
      </c>
      <c r="Q22" s="29" t="s">
        <v>230</v>
      </c>
      <c r="R22" s="29" t="s">
        <v>228</v>
      </c>
      <c r="S22" s="29" t="s">
        <v>228</v>
      </c>
      <c r="T22" s="29" t="s">
        <v>230</v>
      </c>
      <c r="U22" s="29" t="s">
        <v>229</v>
      </c>
      <c r="V22" s="36"/>
      <c r="W22" s="36"/>
      <c r="X22" s="29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29"/>
      <c r="AO22" s="29"/>
      <c r="AP22" s="29"/>
      <c r="AQ22" s="29"/>
      <c r="AR22" s="29"/>
      <c r="AS22" s="29"/>
      <c r="AT22" s="29"/>
      <c r="AU22" s="29"/>
      <c r="AV22" s="36"/>
      <c r="AW22" s="36"/>
      <c r="AX22" s="36"/>
      <c r="AY22" s="36"/>
      <c r="AZ22" s="36"/>
      <c r="BA22" s="36"/>
      <c r="BB22" s="36"/>
      <c r="BC22" s="28"/>
      <c r="BD22" s="28"/>
      <c r="BE22" s="28"/>
      <c r="BF22" s="29"/>
      <c r="BG22" s="28"/>
      <c r="BH22" s="29"/>
      <c r="BI22" s="29"/>
      <c r="BJ22" s="29"/>
      <c r="BK22" s="29"/>
      <c r="BL22" s="14"/>
    </row>
    <row r="23" spans="1:66">
      <c r="A23" s="27" t="s">
        <v>198</v>
      </c>
      <c r="B23" s="30">
        <v>21002048</v>
      </c>
      <c r="C23" s="31">
        <v>88.9</v>
      </c>
      <c r="D23" s="74"/>
      <c r="E23" s="29"/>
      <c r="F23" s="29"/>
      <c r="G23" s="36"/>
      <c r="H23" s="36"/>
      <c r="I23" s="29"/>
      <c r="J23" s="36"/>
      <c r="K23" s="36"/>
      <c r="L23" s="36"/>
      <c r="M23" s="36"/>
      <c r="N23" s="36"/>
      <c r="O23" s="36"/>
      <c r="P23" s="38"/>
      <c r="Q23" s="36"/>
      <c r="R23" s="36"/>
      <c r="S23" s="36"/>
      <c r="T23" s="36"/>
      <c r="U23" s="36"/>
      <c r="V23" s="36"/>
      <c r="W23" s="36"/>
      <c r="X23" s="29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29" t="s">
        <v>225</v>
      </c>
      <c r="BC23" s="28" t="s">
        <v>224</v>
      </c>
      <c r="BD23" s="28"/>
      <c r="BE23" s="28"/>
      <c r="BF23" s="29"/>
      <c r="BG23" s="40"/>
      <c r="BH23" s="55"/>
      <c r="BI23" s="29"/>
      <c r="BJ23" s="74"/>
      <c r="BK23" s="55"/>
      <c r="BL23" s="14"/>
      <c r="BM23" s="14"/>
      <c r="BN23" s="14"/>
    </row>
    <row r="24" spans="1:66">
      <c r="A24" s="27" t="s">
        <v>198</v>
      </c>
      <c r="B24" s="30">
        <v>21002356</v>
      </c>
      <c r="C24" s="31"/>
      <c r="D24" s="36"/>
      <c r="E24" s="36"/>
      <c r="F24" s="36"/>
      <c r="G24" s="38"/>
      <c r="H24" s="36"/>
      <c r="I24" s="29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5"/>
      <c r="BB24" s="36"/>
      <c r="BC24" s="28"/>
      <c r="BD24" s="28"/>
      <c r="BE24" s="28"/>
      <c r="BF24" s="29"/>
      <c r="BG24" s="28"/>
      <c r="BH24" s="55"/>
      <c r="BI24" s="29"/>
      <c r="BJ24" s="29"/>
      <c r="BK24" s="35">
        <v>0.03</v>
      </c>
      <c r="BL24" s="14"/>
    </row>
    <row r="25" spans="1:66">
      <c r="A25" s="27" t="s">
        <v>198</v>
      </c>
      <c r="B25" s="30">
        <v>21002356</v>
      </c>
      <c r="C25" s="31"/>
      <c r="D25" s="36"/>
      <c r="E25" s="36"/>
      <c r="F25" s="36"/>
      <c r="G25" s="36"/>
      <c r="H25" s="36"/>
      <c r="I25" s="29"/>
      <c r="J25" s="35"/>
      <c r="K25" s="55"/>
      <c r="L25" s="36"/>
      <c r="M25" s="36"/>
      <c r="N25" s="36"/>
      <c r="O25" s="36"/>
      <c r="P25" s="38"/>
      <c r="Q25" s="38"/>
      <c r="R25" s="36"/>
      <c r="S25" s="38"/>
      <c r="T25" s="36"/>
      <c r="U25" s="36"/>
      <c r="V25" s="36"/>
      <c r="W25" s="36"/>
      <c r="X25" s="29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29"/>
      <c r="BC25" s="28"/>
      <c r="BD25" s="136"/>
      <c r="BE25" s="56"/>
      <c r="BF25" s="55"/>
      <c r="BG25" s="39"/>
      <c r="BH25" s="36"/>
      <c r="BI25" s="36"/>
      <c r="BJ25" s="74"/>
      <c r="BK25" s="35">
        <v>0.03</v>
      </c>
      <c r="BL25" s="14"/>
    </row>
    <row r="26" spans="1:66">
      <c r="A26" s="57" t="s">
        <v>0</v>
      </c>
      <c r="B26" s="75"/>
      <c r="C26" s="76">
        <f t="shared" ref="C26:K26" si="0">MIN(C5:C25)</f>
        <v>87.15</v>
      </c>
      <c r="D26" s="76">
        <f t="shared" si="0"/>
        <v>20.04</v>
      </c>
      <c r="E26" s="201">
        <f t="shared" si="0"/>
        <v>123.4</v>
      </c>
      <c r="F26" s="201">
        <f t="shared" si="0"/>
        <v>103.4</v>
      </c>
      <c r="G26" s="201">
        <f t="shared" si="0"/>
        <v>319.60000000000002</v>
      </c>
      <c r="H26" s="77">
        <f t="shared" si="0"/>
        <v>0.21729999999999999</v>
      </c>
      <c r="I26" s="77">
        <f t="shared" si="0"/>
        <v>0.68810000000000004</v>
      </c>
      <c r="J26" s="97">
        <f t="shared" si="0"/>
        <v>5843</v>
      </c>
      <c r="K26" s="97">
        <f t="shared" si="0"/>
        <v>952</v>
      </c>
      <c r="L26" s="76"/>
      <c r="M26" s="76"/>
      <c r="N26" s="76"/>
      <c r="O26" s="76"/>
      <c r="P26" s="77">
        <f>MIN(P5:P25)</f>
        <v>0.83689999999999998</v>
      </c>
      <c r="Q26" s="77">
        <f>MIN(Q5:Q25)</f>
        <v>0.22109999999999999</v>
      </c>
      <c r="R26" s="76"/>
      <c r="S26" s="76"/>
      <c r="T26" s="170">
        <f>MIN(T5:T25)</f>
        <v>7.3429999999999995E-2</v>
      </c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7"/>
      <c r="BD26" s="77"/>
      <c r="BE26" s="77"/>
      <c r="BF26" s="77"/>
      <c r="BG26" s="77"/>
      <c r="BH26" s="77"/>
      <c r="BI26" s="77"/>
      <c r="BJ26" s="76">
        <f>MIN(BJ5:BJ25)</f>
        <v>0.53</v>
      </c>
      <c r="BK26" s="76">
        <f>MIN(BK5:BK25)</f>
        <v>0.03</v>
      </c>
      <c r="BL26"/>
    </row>
    <row r="27" spans="1:66">
      <c r="A27" s="59" t="s">
        <v>1</v>
      </c>
      <c r="B27" s="79"/>
      <c r="C27" s="80">
        <f t="shared" ref="C27:K27" si="1">MAX(C5:C25)</f>
        <v>89.74</v>
      </c>
      <c r="D27" s="80">
        <f t="shared" si="1"/>
        <v>27.95</v>
      </c>
      <c r="E27" s="82">
        <f t="shared" si="1"/>
        <v>169.4</v>
      </c>
      <c r="F27" s="82">
        <f t="shared" si="1"/>
        <v>113</v>
      </c>
      <c r="G27" s="82">
        <f t="shared" si="1"/>
        <v>439.4</v>
      </c>
      <c r="H27" s="81">
        <f t="shared" si="1"/>
        <v>0.50480000000000003</v>
      </c>
      <c r="I27" s="81">
        <f t="shared" si="1"/>
        <v>1.419</v>
      </c>
      <c r="J27" s="98">
        <f t="shared" si="1"/>
        <v>13460</v>
      </c>
      <c r="K27" s="98">
        <f t="shared" si="1"/>
        <v>1938</v>
      </c>
      <c r="L27" s="80"/>
      <c r="M27" s="80"/>
      <c r="N27" s="80"/>
      <c r="O27" s="80"/>
      <c r="P27" s="81">
        <f>MAX(P5:P25)</f>
        <v>1.419</v>
      </c>
      <c r="Q27" s="81">
        <f>MAX(Q5:Q25)</f>
        <v>0.99790000000000001</v>
      </c>
      <c r="R27" s="80"/>
      <c r="S27" s="80"/>
      <c r="T27" s="171">
        <f>MAX(T5:T25)</f>
        <v>0.2727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/>
      <c r="BD27" s="81"/>
      <c r="BE27" s="81"/>
      <c r="BF27" s="81"/>
      <c r="BG27" s="81"/>
      <c r="BH27" s="81"/>
      <c r="BI27" s="81"/>
      <c r="BJ27" s="80">
        <f>MAX(BJ5:BJ25)</f>
        <v>0.98</v>
      </c>
      <c r="BK27" s="80">
        <f>MAX(BK5:BK25)</f>
        <v>0.03</v>
      </c>
      <c r="BL27"/>
    </row>
    <row r="28" spans="1:66" ht="15.75" thickBot="1">
      <c r="A28" s="61" t="s">
        <v>2</v>
      </c>
      <c r="B28" s="70"/>
      <c r="C28" s="71">
        <f t="shared" ref="C28:K28" si="2">MEDIAN(C5:C25)</f>
        <v>88.38</v>
      </c>
      <c r="D28" s="71">
        <f t="shared" si="2"/>
        <v>23.994999999999997</v>
      </c>
      <c r="E28" s="73">
        <f t="shared" si="2"/>
        <v>146.4</v>
      </c>
      <c r="F28" s="73">
        <f t="shared" si="2"/>
        <v>108.2</v>
      </c>
      <c r="G28" s="73">
        <f t="shared" si="2"/>
        <v>379.5</v>
      </c>
      <c r="H28" s="86">
        <f t="shared" si="2"/>
        <v>0.36104999999999998</v>
      </c>
      <c r="I28" s="86">
        <f t="shared" si="2"/>
        <v>1.05355</v>
      </c>
      <c r="J28" s="72">
        <f t="shared" si="2"/>
        <v>9651.5</v>
      </c>
      <c r="K28" s="72">
        <f t="shared" si="2"/>
        <v>1445</v>
      </c>
      <c r="L28" s="71"/>
      <c r="M28" s="71"/>
      <c r="N28" s="71"/>
      <c r="O28" s="71"/>
      <c r="P28" s="86">
        <f>MEDIAN(P5:P25)</f>
        <v>1.12795</v>
      </c>
      <c r="Q28" s="86">
        <f>MEDIAN(Q5:Q25)</f>
        <v>0.42930000000000001</v>
      </c>
      <c r="R28" s="71"/>
      <c r="S28" s="71"/>
      <c r="T28" s="172">
        <f>MEDIAN(T5:T25)</f>
        <v>0.173065</v>
      </c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86"/>
      <c r="BD28" s="86"/>
      <c r="BE28" s="86"/>
      <c r="BF28" s="86"/>
      <c r="BG28" s="86"/>
      <c r="BH28" s="86"/>
      <c r="BI28" s="86"/>
      <c r="BJ28" s="71">
        <f>MEDIAN(BJ5:BJ25)</f>
        <v>0.755</v>
      </c>
      <c r="BK28" s="71">
        <f>MEDIAN(BK5:BK25)</f>
        <v>0.03</v>
      </c>
      <c r="BL28"/>
    </row>
    <row r="29" spans="1:66">
      <c r="U29" s="133"/>
      <c r="BC29"/>
      <c r="BD29"/>
      <c r="BE29"/>
      <c r="BF29"/>
      <c r="BG29"/>
      <c r="BH29"/>
      <c r="BI29"/>
      <c r="BJ29"/>
      <c r="BK29"/>
      <c r="BL29"/>
    </row>
    <row r="30" spans="1:66" ht="15.75" thickBot="1"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6" ht="60" customHeight="1">
      <c r="A31" s="41" t="s">
        <v>5</v>
      </c>
      <c r="B31" s="42" t="s">
        <v>3</v>
      </c>
      <c r="C31" s="43" t="s">
        <v>39</v>
      </c>
      <c r="D31" s="43" t="s">
        <v>37</v>
      </c>
      <c r="E31" s="43" t="s">
        <v>38</v>
      </c>
      <c r="F31" s="43" t="s">
        <v>40</v>
      </c>
      <c r="G31" s="43" t="s">
        <v>112</v>
      </c>
      <c r="H31" s="43" t="s">
        <v>41</v>
      </c>
      <c r="I31" s="43" t="s">
        <v>161</v>
      </c>
      <c r="J31" s="43" t="s">
        <v>50</v>
      </c>
      <c r="K31" s="43" t="s">
        <v>113</v>
      </c>
      <c r="L31" s="43" t="s">
        <v>115</v>
      </c>
      <c r="M31" s="43" t="s">
        <v>116</v>
      </c>
      <c r="N31" s="43" t="s">
        <v>42</v>
      </c>
      <c r="O31" s="43" t="s">
        <v>43</v>
      </c>
      <c r="P31" s="43" t="s">
        <v>44</v>
      </c>
      <c r="Q31" s="43" t="s">
        <v>45</v>
      </c>
      <c r="R31" s="43" t="s">
        <v>46</v>
      </c>
      <c r="S31" s="43" t="s">
        <v>47</v>
      </c>
      <c r="T31" s="43" t="s">
        <v>48</v>
      </c>
      <c r="U31" s="43" t="s">
        <v>49</v>
      </c>
      <c r="V31" s="43" t="s">
        <v>189</v>
      </c>
      <c r="W31" s="43" t="s">
        <v>190</v>
      </c>
      <c r="X31" s="43" t="s">
        <v>191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6">
      <c r="A32" s="27" t="s">
        <v>240</v>
      </c>
      <c r="B32" s="30">
        <v>21002440</v>
      </c>
      <c r="C32" s="130">
        <v>85.29</v>
      </c>
      <c r="D32" s="28"/>
      <c r="E32" s="29"/>
      <c r="F32" s="29"/>
      <c r="G32" s="29"/>
      <c r="H32" s="29"/>
      <c r="I32" s="29"/>
      <c r="J32" s="29"/>
      <c r="K32" s="55"/>
      <c r="L32" s="29" t="s">
        <v>226</v>
      </c>
      <c r="M32" s="29" t="s">
        <v>227</v>
      </c>
      <c r="N32" s="29" t="s">
        <v>228</v>
      </c>
      <c r="O32" s="29" t="s">
        <v>229</v>
      </c>
      <c r="P32" s="29" t="s">
        <v>228</v>
      </c>
      <c r="Q32" s="29">
        <v>0.21240000000000001</v>
      </c>
      <c r="R32" s="29" t="s">
        <v>228</v>
      </c>
      <c r="S32" s="29" t="s">
        <v>228</v>
      </c>
      <c r="T32" s="29" t="s">
        <v>230</v>
      </c>
      <c r="U32" s="29" t="s">
        <v>229</v>
      </c>
      <c r="V32" s="29"/>
      <c r="W32" s="28"/>
      <c r="X32" s="28"/>
      <c r="Y32" s="14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27" t="s">
        <v>240</v>
      </c>
      <c r="B33" s="30">
        <v>21002440</v>
      </c>
      <c r="C33" s="130">
        <v>86.2</v>
      </c>
      <c r="D33" s="28"/>
      <c r="E33" s="29"/>
      <c r="F33" s="29"/>
      <c r="G33" s="29"/>
      <c r="H33" s="29"/>
      <c r="I33" s="29"/>
      <c r="J33" s="29"/>
      <c r="K33" s="55"/>
      <c r="L33" s="29" t="s">
        <v>226</v>
      </c>
      <c r="M33" s="29" t="s">
        <v>227</v>
      </c>
      <c r="N33" s="29" t="s">
        <v>228</v>
      </c>
      <c r="O33" s="29" t="s">
        <v>229</v>
      </c>
      <c r="P33" s="29" t="s">
        <v>228</v>
      </c>
      <c r="Q33" s="29">
        <v>0.31509999999999999</v>
      </c>
      <c r="R33" s="29" t="s">
        <v>228</v>
      </c>
      <c r="S33" s="29" t="s">
        <v>228</v>
      </c>
      <c r="T33" s="29" t="s">
        <v>230</v>
      </c>
      <c r="U33" s="29" t="s">
        <v>229</v>
      </c>
      <c r="V33" s="29"/>
      <c r="W33" s="28"/>
      <c r="X33" s="28"/>
      <c r="Y33" s="14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>
      <c r="A34" s="27" t="s">
        <v>238</v>
      </c>
      <c r="B34" s="30">
        <v>21001801</v>
      </c>
      <c r="C34" s="130">
        <v>88.34</v>
      </c>
      <c r="D34" s="28"/>
      <c r="E34" s="29"/>
      <c r="F34" s="29"/>
      <c r="G34" s="29"/>
      <c r="H34" s="29"/>
      <c r="I34" s="29"/>
      <c r="J34" s="29"/>
      <c r="K34" s="55"/>
      <c r="L34" s="29" t="s">
        <v>226</v>
      </c>
      <c r="M34" s="29" t="s">
        <v>227</v>
      </c>
      <c r="N34" s="29" t="s">
        <v>228</v>
      </c>
      <c r="O34" s="29" t="s">
        <v>229</v>
      </c>
      <c r="P34" s="29" t="s">
        <v>228</v>
      </c>
      <c r="Q34" s="29" t="s">
        <v>230</v>
      </c>
      <c r="R34" s="29" t="s">
        <v>228</v>
      </c>
      <c r="S34" s="29" t="s">
        <v>228</v>
      </c>
      <c r="T34" s="29" t="s">
        <v>230</v>
      </c>
      <c r="U34" s="29" t="s">
        <v>229</v>
      </c>
      <c r="V34" s="29"/>
      <c r="W34" s="28"/>
      <c r="X34" s="28"/>
      <c r="Y34" s="1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>
      <c r="A35" s="27" t="s">
        <v>236</v>
      </c>
      <c r="B35" s="30">
        <v>21000196</v>
      </c>
      <c r="C35" s="130">
        <v>88.29</v>
      </c>
      <c r="D35" s="28"/>
      <c r="E35" s="29"/>
      <c r="F35" s="29"/>
      <c r="G35" s="29"/>
      <c r="H35" s="29"/>
      <c r="I35" s="29"/>
      <c r="J35" s="29"/>
      <c r="K35" s="55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8" t="s">
        <v>218</v>
      </c>
      <c r="X35" s="28" t="s">
        <v>218</v>
      </c>
      <c r="Y35" s="14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>
      <c r="A36" s="27" t="s">
        <v>237</v>
      </c>
      <c r="B36" s="30">
        <v>21000493</v>
      </c>
      <c r="C36" s="130">
        <v>87.12</v>
      </c>
      <c r="D36" s="28"/>
      <c r="E36" s="29"/>
      <c r="F36" s="29"/>
      <c r="G36" s="29"/>
      <c r="H36" s="29"/>
      <c r="I36" s="29"/>
      <c r="J36" s="29"/>
      <c r="K36" s="55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 t="s">
        <v>219</v>
      </c>
      <c r="W36" s="28"/>
      <c r="X36" s="28"/>
      <c r="Y36" s="14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A37" s="27" t="s">
        <v>237</v>
      </c>
      <c r="B37" s="30">
        <v>21001908</v>
      </c>
      <c r="C37" s="130">
        <v>88.51</v>
      </c>
      <c r="D37" s="31">
        <v>21.07</v>
      </c>
      <c r="E37" s="34">
        <v>116</v>
      </c>
      <c r="F37" s="34">
        <v>120.3</v>
      </c>
      <c r="G37" s="34">
        <v>253.5</v>
      </c>
      <c r="H37" s="55">
        <v>0.34239999999999998</v>
      </c>
      <c r="I37" s="37">
        <v>1.0589999999999999</v>
      </c>
      <c r="J37" s="38">
        <v>13010</v>
      </c>
      <c r="K37" s="38">
        <v>4145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28"/>
      <c r="Y37" s="14"/>
      <c r="Z37" s="14"/>
      <c r="AA37" s="14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27" t="s">
        <v>237</v>
      </c>
      <c r="B38" s="30">
        <v>21002239</v>
      </c>
      <c r="C38" s="130">
        <v>88.65</v>
      </c>
      <c r="D38" s="31">
        <v>21.22</v>
      </c>
      <c r="E38" s="34">
        <v>109</v>
      </c>
      <c r="F38" s="34">
        <v>143.9</v>
      </c>
      <c r="G38" s="34">
        <v>379.4</v>
      </c>
      <c r="H38" s="55">
        <v>0.34739999999999999</v>
      </c>
      <c r="I38" s="37">
        <v>1.387</v>
      </c>
      <c r="J38" s="38">
        <v>9070</v>
      </c>
      <c r="K38" s="38">
        <v>4638</v>
      </c>
      <c r="L38" s="29"/>
      <c r="M38" s="29"/>
      <c r="N38" s="29"/>
      <c r="O38" s="29"/>
      <c r="P38" s="29"/>
      <c r="Q38" s="140">
        <v>46.15</v>
      </c>
      <c r="R38" s="29">
        <v>50.38</v>
      </c>
      <c r="S38" s="29"/>
      <c r="T38" s="29"/>
      <c r="U38" s="29"/>
      <c r="V38" s="29"/>
      <c r="W38" s="28"/>
      <c r="X38" s="28"/>
      <c r="Y38" s="14"/>
      <c r="Z38" s="14"/>
      <c r="AA38" s="14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27" t="s">
        <v>241</v>
      </c>
      <c r="B39" s="30">
        <v>21002546</v>
      </c>
      <c r="C39" s="130">
        <v>88.64</v>
      </c>
      <c r="D39" s="31">
        <v>21.75</v>
      </c>
      <c r="E39" s="34">
        <v>108.5</v>
      </c>
      <c r="F39" s="34">
        <v>151.6</v>
      </c>
      <c r="G39" s="34">
        <v>214</v>
      </c>
      <c r="H39" s="55">
        <v>0.3478</v>
      </c>
      <c r="I39" s="37">
        <v>1.5840000000000001</v>
      </c>
      <c r="J39" s="38">
        <v>10330</v>
      </c>
      <c r="K39" s="38">
        <v>3496</v>
      </c>
      <c r="L39" s="29"/>
      <c r="M39" s="29"/>
      <c r="N39" s="29"/>
      <c r="O39" s="29"/>
      <c r="P39" s="29">
        <v>96.78</v>
      </c>
      <c r="Q39" s="29"/>
      <c r="R39" s="29"/>
      <c r="S39" s="29"/>
      <c r="T39" s="29"/>
      <c r="U39" s="29"/>
      <c r="V39" s="29"/>
      <c r="W39" s="28"/>
      <c r="X39" s="28"/>
      <c r="Y39" s="14"/>
      <c r="Z39" s="14"/>
      <c r="AA39" s="14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>
      <c r="A40" s="27" t="s">
        <v>239</v>
      </c>
      <c r="B40" s="30">
        <v>21002241</v>
      </c>
      <c r="C40" s="130">
        <v>89.5</v>
      </c>
      <c r="D40" s="28"/>
      <c r="E40" s="29"/>
      <c r="F40" s="29"/>
      <c r="G40" s="29"/>
      <c r="H40" s="29"/>
      <c r="I40" s="29"/>
      <c r="J40" s="29"/>
      <c r="K40" s="55"/>
      <c r="L40" s="29" t="s">
        <v>226</v>
      </c>
      <c r="M40" s="29" t="s">
        <v>227</v>
      </c>
      <c r="N40" s="29" t="s">
        <v>228</v>
      </c>
      <c r="O40" s="29" t="s">
        <v>229</v>
      </c>
      <c r="P40" s="29" t="s">
        <v>228</v>
      </c>
      <c r="Q40" s="29" t="s">
        <v>230</v>
      </c>
      <c r="R40" s="29" t="s">
        <v>228</v>
      </c>
      <c r="S40" s="29" t="s">
        <v>228</v>
      </c>
      <c r="T40" s="29" t="s">
        <v>230</v>
      </c>
      <c r="U40" s="29" t="s">
        <v>229</v>
      </c>
      <c r="V40" s="29"/>
      <c r="W40" s="28"/>
      <c r="X40" s="28"/>
      <c r="Y40" s="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27" t="s">
        <v>239</v>
      </c>
      <c r="B41" s="30">
        <v>21002241</v>
      </c>
      <c r="C41" s="130">
        <v>89.33</v>
      </c>
      <c r="D41" s="28"/>
      <c r="E41" s="29"/>
      <c r="F41" s="29"/>
      <c r="G41" s="29"/>
      <c r="H41" s="29"/>
      <c r="I41" s="29"/>
      <c r="J41" s="29"/>
      <c r="K41" s="55"/>
      <c r="L41" s="29" t="s">
        <v>226</v>
      </c>
      <c r="M41" s="29" t="s">
        <v>227</v>
      </c>
      <c r="N41" s="29" t="s">
        <v>228</v>
      </c>
      <c r="O41" s="29" t="s">
        <v>229</v>
      </c>
      <c r="P41" s="29" t="s">
        <v>228</v>
      </c>
      <c r="Q41" s="29" t="s">
        <v>230</v>
      </c>
      <c r="R41" s="29" t="s">
        <v>228</v>
      </c>
      <c r="S41" s="29" t="s">
        <v>228</v>
      </c>
      <c r="T41" s="29" t="s">
        <v>230</v>
      </c>
      <c r="U41" s="29" t="s">
        <v>229</v>
      </c>
      <c r="V41" s="29"/>
      <c r="W41" s="28"/>
      <c r="X41" s="28"/>
      <c r="Y41" s="1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>
      <c r="A42" s="27" t="s">
        <v>239</v>
      </c>
      <c r="B42" s="30">
        <v>21002683</v>
      </c>
      <c r="C42" s="130">
        <v>88.2</v>
      </c>
      <c r="D42" s="31">
        <v>19.87</v>
      </c>
      <c r="E42" s="34">
        <v>85.6</v>
      </c>
      <c r="F42" s="34">
        <v>125.4</v>
      </c>
      <c r="G42" s="34">
        <v>218.6</v>
      </c>
      <c r="H42" s="55">
        <v>0.39450000000000002</v>
      </c>
      <c r="I42" s="37">
        <v>1.7370000000000001</v>
      </c>
      <c r="J42" s="38">
        <v>9577</v>
      </c>
      <c r="K42" s="38">
        <v>4709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8"/>
      <c r="X42" s="28"/>
      <c r="Y42" s="14"/>
      <c r="Z42" s="14"/>
      <c r="AA42" s="14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>
      <c r="A43" s="57" t="s">
        <v>0</v>
      </c>
      <c r="B43" s="75"/>
      <c r="C43" s="76">
        <f t="shared" ref="C43:K43" si="3">MIN(C32:C42)</f>
        <v>85.29</v>
      </c>
      <c r="D43" s="76">
        <f t="shared" si="3"/>
        <v>19.87</v>
      </c>
      <c r="E43" s="201">
        <f t="shared" si="3"/>
        <v>85.6</v>
      </c>
      <c r="F43" s="201">
        <f t="shared" si="3"/>
        <v>120.3</v>
      </c>
      <c r="G43" s="201">
        <f t="shared" si="3"/>
        <v>214</v>
      </c>
      <c r="H43" s="77">
        <f t="shared" si="3"/>
        <v>0.34239999999999998</v>
      </c>
      <c r="I43" s="132">
        <f t="shared" si="3"/>
        <v>1.0589999999999999</v>
      </c>
      <c r="J43" s="97">
        <f t="shared" si="3"/>
        <v>9070</v>
      </c>
      <c r="K43" s="97">
        <f t="shared" si="3"/>
        <v>3496</v>
      </c>
      <c r="L43" s="170"/>
      <c r="M43" s="132"/>
      <c r="N43" s="132"/>
      <c r="O43" s="132"/>
      <c r="P43" s="132"/>
      <c r="Q43" s="77">
        <f>MIN(Q32:Q42)</f>
        <v>0.21240000000000001</v>
      </c>
      <c r="R43" s="132"/>
      <c r="S43" s="132"/>
      <c r="T43" s="132"/>
      <c r="U43" s="132"/>
      <c r="V43" s="132"/>
      <c r="W43" s="76"/>
      <c r="X43" s="7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>
      <c r="A44" s="59" t="s">
        <v>1</v>
      </c>
      <c r="B44" s="79"/>
      <c r="C44" s="84">
        <f t="shared" ref="C44:K44" si="4">MAX(C32:C42)</f>
        <v>89.5</v>
      </c>
      <c r="D44" s="84">
        <f t="shared" si="4"/>
        <v>21.75</v>
      </c>
      <c r="E44" s="82">
        <f t="shared" si="4"/>
        <v>116</v>
      </c>
      <c r="F44" s="82">
        <f t="shared" si="4"/>
        <v>151.6</v>
      </c>
      <c r="G44" s="82">
        <f t="shared" si="4"/>
        <v>379.4</v>
      </c>
      <c r="H44" s="81">
        <f t="shared" si="4"/>
        <v>0.39450000000000002</v>
      </c>
      <c r="I44" s="134">
        <f t="shared" si="4"/>
        <v>1.7370000000000001</v>
      </c>
      <c r="J44" s="98">
        <f t="shared" si="4"/>
        <v>13010</v>
      </c>
      <c r="K44" s="98">
        <f t="shared" si="4"/>
        <v>4709</v>
      </c>
      <c r="L44" s="171"/>
      <c r="M44" s="134"/>
      <c r="N44" s="134"/>
      <c r="O44" s="134"/>
      <c r="P44" s="134"/>
      <c r="Q44" s="81">
        <f>MAX(Q32:Q42)</f>
        <v>46.15</v>
      </c>
      <c r="R44" s="134"/>
      <c r="S44" s="134"/>
      <c r="T44" s="134"/>
      <c r="U44" s="134"/>
      <c r="V44" s="134"/>
      <c r="W44" s="84"/>
      <c r="X44" s="8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ht="15.75" thickBot="1">
      <c r="A45" s="61" t="s">
        <v>2</v>
      </c>
      <c r="B45" s="70"/>
      <c r="C45" s="88">
        <f t="shared" ref="C45:K45" si="5">MEDIAN(C32:C42)</f>
        <v>88.34</v>
      </c>
      <c r="D45" s="88">
        <f t="shared" si="5"/>
        <v>21.145</v>
      </c>
      <c r="E45" s="73">
        <f t="shared" si="5"/>
        <v>108.75</v>
      </c>
      <c r="F45" s="73">
        <f t="shared" si="5"/>
        <v>134.65</v>
      </c>
      <c r="G45" s="73">
        <f t="shared" si="5"/>
        <v>236.05</v>
      </c>
      <c r="H45" s="86">
        <f t="shared" si="5"/>
        <v>0.34760000000000002</v>
      </c>
      <c r="I45" s="135">
        <f t="shared" si="5"/>
        <v>1.4855</v>
      </c>
      <c r="J45" s="72">
        <f t="shared" si="5"/>
        <v>9953.5</v>
      </c>
      <c r="K45" s="72">
        <f t="shared" si="5"/>
        <v>4391.5</v>
      </c>
      <c r="L45" s="172"/>
      <c r="M45" s="135"/>
      <c r="N45" s="135"/>
      <c r="O45" s="135"/>
      <c r="P45" s="135"/>
      <c r="Q45" s="86">
        <f>MEDIAN(Q32:Q42)</f>
        <v>0.31509999999999999</v>
      </c>
      <c r="R45" s="135"/>
      <c r="S45" s="135"/>
      <c r="T45" s="135"/>
      <c r="U45" s="135"/>
      <c r="V45" s="135"/>
      <c r="W45" s="88"/>
      <c r="X45" s="88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2"/>
      <c r="B46" s="16"/>
      <c r="C46" s="1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ht="15.75" thickBot="1">
      <c r="BB47"/>
      <c r="BC47"/>
      <c r="BD47"/>
      <c r="BE47"/>
      <c r="BF47"/>
      <c r="BG47"/>
      <c r="BH47"/>
      <c r="BI47"/>
      <c r="BJ47"/>
      <c r="BK47"/>
      <c r="BL47"/>
    </row>
    <row r="48" spans="1:64" ht="60" customHeight="1">
      <c r="A48" s="67" t="s">
        <v>4</v>
      </c>
      <c r="B48" s="42" t="s">
        <v>3</v>
      </c>
      <c r="C48" s="43" t="s">
        <v>39</v>
      </c>
      <c r="D48" s="43" t="s">
        <v>117</v>
      </c>
      <c r="E48" s="43" t="s">
        <v>41</v>
      </c>
      <c r="F48" s="43" t="s">
        <v>161</v>
      </c>
      <c r="G48" s="43" t="s">
        <v>113</v>
      </c>
      <c r="H48" s="43" t="s">
        <v>252</v>
      </c>
      <c r="I48" s="43" t="s">
        <v>51</v>
      </c>
      <c r="J48" s="43" t="s">
        <v>52</v>
      </c>
      <c r="K48" s="43" t="s">
        <v>53</v>
      </c>
      <c r="L48" s="43" t="s">
        <v>54</v>
      </c>
      <c r="M48" s="43" t="s">
        <v>162</v>
      </c>
      <c r="N48" s="43" t="s">
        <v>82</v>
      </c>
      <c r="O48" s="43" t="s">
        <v>81</v>
      </c>
      <c r="P48" s="43" t="s">
        <v>192</v>
      </c>
      <c r="Q48" s="43" t="s">
        <v>193</v>
      </c>
      <c r="R48" s="43" t="s">
        <v>194</v>
      </c>
      <c r="S48" s="43" t="s">
        <v>195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>
      <c r="A49" s="27" t="s">
        <v>246</v>
      </c>
      <c r="B49" s="30">
        <v>21002439</v>
      </c>
      <c r="C49" s="29"/>
      <c r="D49" s="29"/>
      <c r="E49" s="29"/>
      <c r="F49" s="29"/>
      <c r="G49" s="29"/>
      <c r="H49" s="29"/>
      <c r="I49" s="37"/>
      <c r="J49" s="55"/>
      <c r="K49" s="63"/>
      <c r="L49" s="55"/>
      <c r="M49" s="35"/>
      <c r="N49" s="29" t="s">
        <v>249</v>
      </c>
      <c r="O49" s="29" t="s">
        <v>249</v>
      </c>
      <c r="P49" s="36"/>
      <c r="Q49" s="36"/>
      <c r="R49" s="36"/>
      <c r="S49" s="36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>
      <c r="A50" s="27" t="s">
        <v>253</v>
      </c>
      <c r="B50" s="30">
        <v>21001692</v>
      </c>
      <c r="C50" s="29"/>
      <c r="D50" s="74"/>
      <c r="E50" s="29"/>
      <c r="F50" s="29"/>
      <c r="G50" s="29"/>
      <c r="H50" s="29"/>
      <c r="I50" s="37"/>
      <c r="J50" s="29"/>
      <c r="K50" s="36"/>
      <c r="L50" s="36"/>
      <c r="M50" s="29"/>
      <c r="N50" s="29" t="s">
        <v>249</v>
      </c>
      <c r="O50" s="29" t="s">
        <v>249</v>
      </c>
      <c r="P50" s="36"/>
      <c r="Q50" s="36"/>
      <c r="R50" s="36"/>
      <c r="S50" s="29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>
      <c r="A51" s="27" t="s">
        <v>254</v>
      </c>
      <c r="B51" s="30">
        <v>21002246</v>
      </c>
      <c r="C51" s="35">
        <v>89.07</v>
      </c>
      <c r="D51" s="29"/>
      <c r="E51" s="29"/>
      <c r="F51" s="29"/>
      <c r="G51" s="29"/>
      <c r="H51" s="29" t="s">
        <v>255</v>
      </c>
      <c r="I51" s="37"/>
      <c r="J51" s="55"/>
      <c r="K51" s="63"/>
      <c r="L51" s="55"/>
      <c r="M51" s="35"/>
      <c r="N51" s="36"/>
      <c r="O51" s="36"/>
      <c r="P51" s="36"/>
      <c r="Q51" s="36"/>
      <c r="R51" s="36"/>
      <c r="S51" s="36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>
      <c r="A52" s="27" t="s">
        <v>254</v>
      </c>
      <c r="B52" s="30">
        <v>21002246</v>
      </c>
      <c r="C52" s="35">
        <v>89.08</v>
      </c>
      <c r="D52" s="29"/>
      <c r="E52" s="29"/>
      <c r="F52" s="29"/>
      <c r="G52" s="29"/>
      <c r="H52" s="29" t="s">
        <v>255</v>
      </c>
      <c r="I52" s="37"/>
      <c r="J52" s="55"/>
      <c r="K52" s="63"/>
      <c r="L52" s="55"/>
      <c r="M52" s="35"/>
      <c r="N52" s="36"/>
      <c r="O52" s="36"/>
      <c r="P52" s="36"/>
      <c r="Q52" s="36"/>
      <c r="R52" s="36"/>
      <c r="S52" s="36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>
      <c r="A53" s="27" t="s">
        <v>254</v>
      </c>
      <c r="B53" s="30">
        <v>21002246</v>
      </c>
      <c r="C53" s="35">
        <v>88.96</v>
      </c>
      <c r="D53" s="29"/>
      <c r="E53" s="29"/>
      <c r="F53" s="29"/>
      <c r="G53" s="29"/>
      <c r="H53" s="55">
        <v>0.30099999999999999</v>
      </c>
      <c r="I53" s="37"/>
      <c r="J53" s="55"/>
      <c r="K53" s="63"/>
      <c r="L53" s="55"/>
      <c r="M53" s="35"/>
      <c r="N53" s="36"/>
      <c r="O53" s="36"/>
      <c r="P53" s="36"/>
      <c r="Q53" s="36"/>
      <c r="R53" s="36"/>
      <c r="S53" s="36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>
      <c r="A54" s="27" t="s">
        <v>250</v>
      </c>
      <c r="B54" s="30">
        <v>21002240</v>
      </c>
      <c r="C54" s="35">
        <v>89.47</v>
      </c>
      <c r="D54" s="29"/>
      <c r="E54" s="29"/>
      <c r="F54" s="29"/>
      <c r="G54" s="29"/>
      <c r="H54" s="29"/>
      <c r="I54" s="37">
        <v>0.25629999999999997</v>
      </c>
      <c r="J54" s="55">
        <v>5.0349999999999999E-2</v>
      </c>
      <c r="K54" s="63">
        <v>1.598E-3</v>
      </c>
      <c r="L54" s="55">
        <v>8.3680000000000004E-2</v>
      </c>
      <c r="M54" s="35">
        <v>3.762</v>
      </c>
      <c r="N54" s="36"/>
      <c r="O54" s="36"/>
      <c r="P54" s="36"/>
      <c r="Q54" s="36"/>
      <c r="R54" s="36"/>
      <c r="S54" s="36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>
      <c r="A55" s="27" t="s">
        <v>250</v>
      </c>
      <c r="B55" s="30">
        <v>21002246</v>
      </c>
      <c r="C55" s="35">
        <v>88.97</v>
      </c>
      <c r="D55" s="29"/>
      <c r="E55" s="29"/>
      <c r="F55" s="29"/>
      <c r="G55" s="29"/>
      <c r="H55" s="29" t="s">
        <v>255</v>
      </c>
      <c r="I55" s="37"/>
      <c r="J55" s="55"/>
      <c r="K55" s="63"/>
      <c r="L55" s="55"/>
      <c r="M55" s="35"/>
      <c r="N55" s="36"/>
      <c r="O55" s="36"/>
      <c r="P55" s="36"/>
      <c r="Q55" s="36"/>
      <c r="R55" s="36"/>
      <c r="S55" s="36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>
      <c r="A56" s="27" t="s">
        <v>250</v>
      </c>
      <c r="B56" s="30">
        <v>21002680</v>
      </c>
      <c r="C56" s="29"/>
      <c r="D56" s="29"/>
      <c r="E56" s="29"/>
      <c r="F56" s="29"/>
      <c r="G56" s="29"/>
      <c r="H56" s="29"/>
      <c r="I56" s="37"/>
      <c r="J56" s="55"/>
      <c r="K56" s="63"/>
      <c r="L56" s="55"/>
      <c r="M56" s="35"/>
      <c r="N56" s="29" t="s">
        <v>249</v>
      </c>
      <c r="O56" s="29" t="s">
        <v>249</v>
      </c>
      <c r="P56" s="36"/>
      <c r="Q56" s="36"/>
      <c r="R56" s="36"/>
      <c r="S56" s="3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>
      <c r="A57" s="27" t="s">
        <v>256</v>
      </c>
      <c r="B57" s="30">
        <v>21002308</v>
      </c>
      <c r="C57" s="35">
        <v>41.29</v>
      </c>
      <c r="D57" s="29"/>
      <c r="E57" s="29"/>
      <c r="F57" s="38"/>
      <c r="G57" s="29"/>
      <c r="H57" s="38"/>
      <c r="I57" s="37"/>
      <c r="J57" s="55"/>
      <c r="K57" s="63"/>
      <c r="L57" s="55"/>
      <c r="M57" s="35"/>
      <c r="N57" s="29" t="s">
        <v>249</v>
      </c>
      <c r="O57" s="29" t="s">
        <v>249</v>
      </c>
      <c r="P57" s="36"/>
      <c r="Q57" s="29"/>
      <c r="R57" s="29"/>
      <c r="S57" s="29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>
      <c r="A58" s="27" t="s">
        <v>256</v>
      </c>
      <c r="B58" s="30">
        <v>21002428</v>
      </c>
      <c r="C58" s="35">
        <v>38.619999999999997</v>
      </c>
      <c r="D58" s="29"/>
      <c r="E58" s="29"/>
      <c r="F58" s="29"/>
      <c r="G58" s="29"/>
      <c r="H58" s="29"/>
      <c r="I58" s="37"/>
      <c r="J58" s="55"/>
      <c r="K58" s="63"/>
      <c r="L58" s="55"/>
      <c r="M58" s="35"/>
      <c r="N58" s="29" t="s">
        <v>249</v>
      </c>
      <c r="O58" s="29" t="s">
        <v>249</v>
      </c>
      <c r="P58" s="36"/>
      <c r="Q58" s="36"/>
      <c r="R58" s="36"/>
      <c r="S58" s="36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>
      <c r="A59" s="27" t="s">
        <v>248</v>
      </c>
      <c r="B59" s="30">
        <v>21001900</v>
      </c>
      <c r="C59" s="35">
        <v>98.57</v>
      </c>
      <c r="D59" s="29"/>
      <c r="E59" s="29"/>
      <c r="F59" s="29"/>
      <c r="G59" s="29"/>
      <c r="H59" s="29"/>
      <c r="I59" s="37">
        <v>1.393</v>
      </c>
      <c r="J59" s="55">
        <v>0.13170000000000001</v>
      </c>
      <c r="K59" s="63">
        <v>5.6129999999999999E-3</v>
      </c>
      <c r="L59" s="55">
        <v>2.7290000000000001</v>
      </c>
      <c r="M59" s="35">
        <v>26.15</v>
      </c>
      <c r="N59" s="36"/>
      <c r="O59" s="36"/>
      <c r="P59" s="36"/>
      <c r="Q59" s="36"/>
      <c r="R59" s="36"/>
      <c r="S59" s="36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>
      <c r="A60" s="27" t="s">
        <v>248</v>
      </c>
      <c r="B60" s="30">
        <v>21002051</v>
      </c>
      <c r="C60" s="29"/>
      <c r="D60" s="29"/>
      <c r="E60" s="29"/>
      <c r="F60" s="29"/>
      <c r="G60" s="29"/>
      <c r="H60" s="29"/>
      <c r="I60" s="37"/>
      <c r="J60" s="55"/>
      <c r="K60" s="63"/>
      <c r="L60" s="55"/>
      <c r="M60" s="35"/>
      <c r="N60" s="36"/>
      <c r="O60" s="36"/>
      <c r="P60" s="29" t="s">
        <v>222</v>
      </c>
      <c r="Q60" s="29" t="s">
        <v>223</v>
      </c>
      <c r="R60" s="55">
        <v>1.18E-2</v>
      </c>
      <c r="S60" s="37">
        <v>0.19800000000000001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>
      <c r="A61" s="27" t="s">
        <v>248</v>
      </c>
      <c r="B61" s="30">
        <v>21002320</v>
      </c>
      <c r="C61" s="35">
        <v>98.5</v>
      </c>
      <c r="D61" s="35">
        <v>13.28</v>
      </c>
      <c r="E61" s="35">
        <v>19.100000000000001</v>
      </c>
      <c r="F61" s="34">
        <v>140.30000000000001</v>
      </c>
      <c r="G61" s="38">
        <v>37750</v>
      </c>
      <c r="H61" s="29"/>
      <c r="I61" s="37">
        <v>2.0670000000000002</v>
      </c>
      <c r="J61" s="55">
        <v>0.17180000000000001</v>
      </c>
      <c r="K61" s="63">
        <v>4.8970000000000003E-3</v>
      </c>
      <c r="L61" s="55">
        <v>1.621</v>
      </c>
      <c r="M61" s="35">
        <v>12.53</v>
      </c>
      <c r="N61" s="36"/>
      <c r="O61" s="36"/>
      <c r="P61" s="36"/>
      <c r="Q61" s="36"/>
      <c r="R61" s="36"/>
      <c r="S61" s="36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>
      <c r="A62" s="57" t="s">
        <v>0</v>
      </c>
      <c r="B62" s="75"/>
      <c r="C62" s="78">
        <f>MIN(C49:C61)</f>
        <v>38.619999999999997</v>
      </c>
      <c r="D62" s="78"/>
      <c r="E62" s="78"/>
      <c r="F62" s="78"/>
      <c r="G62" s="78"/>
      <c r="H62" s="78"/>
      <c r="I62" s="89">
        <f>MIN(I49:I61)</f>
        <v>0.25629999999999997</v>
      </c>
      <c r="J62" s="164">
        <f>MIN(J49:J61)</f>
        <v>5.0349999999999999E-2</v>
      </c>
      <c r="K62" s="228">
        <f>MIN(K49:K61)</f>
        <v>1.598E-3</v>
      </c>
      <c r="L62" s="164">
        <f>MIN(L49:L61)</f>
        <v>8.3680000000000004E-2</v>
      </c>
      <c r="M62" s="78">
        <f>MIN(M49:M61)</f>
        <v>3.762</v>
      </c>
      <c r="N62" s="89"/>
      <c r="O62" s="164"/>
      <c r="P62" s="89"/>
      <c r="Q62" s="78"/>
      <c r="R62" s="78"/>
      <c r="S62" s="7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>
      <c r="A63" s="59" t="s">
        <v>1</v>
      </c>
      <c r="B63" s="79"/>
      <c r="C63" s="84">
        <f>MAX(C49:C61)</f>
        <v>98.57</v>
      </c>
      <c r="D63" s="85"/>
      <c r="E63" s="85"/>
      <c r="F63" s="85"/>
      <c r="G63" s="85"/>
      <c r="H63" s="85"/>
      <c r="I63" s="91">
        <f>MAX(I49:I61)</f>
        <v>2.0670000000000002</v>
      </c>
      <c r="J63" s="83">
        <f>MAX(J49:J61)</f>
        <v>0.17180000000000001</v>
      </c>
      <c r="K63" s="229">
        <f>MAX(K49:K61)</f>
        <v>5.6129999999999999E-3</v>
      </c>
      <c r="L63" s="83">
        <f>MAX(L49:L61)</f>
        <v>2.7290000000000001</v>
      </c>
      <c r="M63" s="84">
        <f>MAX(M49:M61)</f>
        <v>26.15</v>
      </c>
      <c r="N63" s="91"/>
      <c r="O63" s="83"/>
      <c r="P63" s="91"/>
      <c r="Q63" s="85"/>
      <c r="R63" s="85"/>
      <c r="S63" s="8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ht="15.75" thickBot="1">
      <c r="A64" s="61" t="s">
        <v>2</v>
      </c>
      <c r="B64" s="70"/>
      <c r="C64" s="88">
        <f>MEDIAN(C49:C61)</f>
        <v>89.07</v>
      </c>
      <c r="D64" s="137"/>
      <c r="E64" s="137"/>
      <c r="F64" s="137"/>
      <c r="G64" s="137"/>
      <c r="H64" s="137"/>
      <c r="I64" s="92">
        <f>MEDIAN(I49:I61)</f>
        <v>1.393</v>
      </c>
      <c r="J64" s="87">
        <f>MEDIAN(J49:J61)</f>
        <v>0.13170000000000001</v>
      </c>
      <c r="K64" s="230">
        <f>MEDIAN(K49:K61)</f>
        <v>4.8970000000000003E-3</v>
      </c>
      <c r="L64" s="87">
        <f>MEDIAN(L49:L61)</f>
        <v>1.621</v>
      </c>
      <c r="M64" s="88">
        <f>MEDIAN(M49:M61)</f>
        <v>12.53</v>
      </c>
      <c r="N64" s="92"/>
      <c r="O64" s="87"/>
      <c r="P64" s="92"/>
      <c r="Q64" s="137"/>
      <c r="R64" s="137"/>
      <c r="S64" s="137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ht="15.75" thickBot="1">
      <c r="BC66"/>
      <c r="BD66"/>
      <c r="BE66"/>
      <c r="BF66"/>
      <c r="BG66"/>
      <c r="BH66"/>
      <c r="BI66"/>
      <c r="BJ66"/>
      <c r="BK66"/>
      <c r="BL66"/>
    </row>
    <row r="67" spans="1:64" ht="60" customHeight="1">
      <c r="A67" s="67" t="s">
        <v>79</v>
      </c>
      <c r="B67" s="42" t="s">
        <v>3</v>
      </c>
      <c r="C67" s="43" t="s">
        <v>39</v>
      </c>
      <c r="D67" s="43" t="s">
        <v>51</v>
      </c>
      <c r="E67" s="43" t="s">
        <v>52</v>
      </c>
      <c r="F67" s="43" t="s">
        <v>53</v>
      </c>
      <c r="G67" s="43" t="s">
        <v>54</v>
      </c>
      <c r="H67" s="43" t="s">
        <v>162</v>
      </c>
      <c r="I67" s="43" t="s">
        <v>266</v>
      </c>
      <c r="J67" s="43" t="s">
        <v>267</v>
      </c>
      <c r="K67" s="43" t="s">
        <v>268</v>
      </c>
      <c r="L67" s="43" t="s">
        <v>118</v>
      </c>
      <c r="M67" s="43" t="s">
        <v>83</v>
      </c>
      <c r="N67" s="43" t="s">
        <v>84</v>
      </c>
      <c r="O67" s="43" t="s">
        <v>85</v>
      </c>
      <c r="P67" s="43" t="s">
        <v>86</v>
      </c>
      <c r="Q67" s="43" t="s">
        <v>87</v>
      </c>
      <c r="R67" s="43" t="s">
        <v>88</v>
      </c>
      <c r="S67" s="43" t="s">
        <v>89</v>
      </c>
      <c r="T67" s="43" t="s">
        <v>90</v>
      </c>
      <c r="U67" s="43" t="s">
        <v>91</v>
      </c>
      <c r="V67" s="90" t="s">
        <v>92</v>
      </c>
      <c r="W67" s="90" t="s">
        <v>93</v>
      </c>
      <c r="X67" s="90" t="s">
        <v>94</v>
      </c>
      <c r="Y67" s="90" t="s">
        <v>95</v>
      </c>
      <c r="Z67" s="90" t="s">
        <v>96</v>
      </c>
      <c r="AA67" s="90" t="s">
        <v>97</v>
      </c>
      <c r="AB67" s="43" t="s">
        <v>139</v>
      </c>
      <c r="AC67" s="43" t="s">
        <v>140</v>
      </c>
      <c r="AD67" s="43" t="s">
        <v>141</v>
      </c>
      <c r="AE67" s="43" t="s">
        <v>142</v>
      </c>
      <c r="AF67" s="43" t="s">
        <v>143</v>
      </c>
      <c r="AG67" s="43" t="s">
        <v>144</v>
      </c>
      <c r="AH67" s="43" t="s">
        <v>145</v>
      </c>
      <c r="AI67" s="43" t="s">
        <v>146</v>
      </c>
      <c r="AJ67" s="43" t="s">
        <v>147</v>
      </c>
      <c r="AK67" s="43" t="s">
        <v>148</v>
      </c>
      <c r="AL67" s="43" t="s">
        <v>149</v>
      </c>
      <c r="AM67" s="43" t="s">
        <v>150</v>
      </c>
      <c r="AN67" s="43" t="s">
        <v>151</v>
      </c>
      <c r="AO67" s="43" t="s">
        <v>152</v>
      </c>
      <c r="AP67" s="43" t="s">
        <v>153</v>
      </c>
      <c r="AQ67" s="43" t="s">
        <v>154</v>
      </c>
      <c r="AR67" s="43" t="s">
        <v>155</v>
      </c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>
      <c r="A68" s="27" t="s">
        <v>259</v>
      </c>
      <c r="B68" s="30">
        <v>21002439</v>
      </c>
      <c r="C68" s="31">
        <v>89.92</v>
      </c>
      <c r="D68" s="29"/>
      <c r="E68" s="29"/>
      <c r="F68" s="29"/>
      <c r="G68" s="29"/>
      <c r="H68" s="29"/>
      <c r="I68" s="29" t="s">
        <v>260</v>
      </c>
      <c r="J68" s="29" t="s">
        <v>260</v>
      </c>
      <c r="K68" s="29" t="s">
        <v>261</v>
      </c>
      <c r="L68" s="29" t="s">
        <v>261</v>
      </c>
      <c r="M68" s="29" t="s">
        <v>219</v>
      </c>
      <c r="N68" s="29" t="s">
        <v>262</v>
      </c>
      <c r="O68" s="29" t="s">
        <v>219</v>
      </c>
      <c r="P68" s="29">
        <v>0</v>
      </c>
      <c r="Q68" s="29" t="s">
        <v>263</v>
      </c>
      <c r="R68" s="29">
        <v>78.59</v>
      </c>
      <c r="S68" s="29" t="s">
        <v>264</v>
      </c>
      <c r="T68" s="29" t="s">
        <v>263</v>
      </c>
      <c r="U68" s="29">
        <v>0</v>
      </c>
      <c r="V68" s="29">
        <v>8.9499999999999993</v>
      </c>
      <c r="W68" s="29" t="s">
        <v>263</v>
      </c>
      <c r="X68" s="29" t="s">
        <v>263</v>
      </c>
      <c r="Y68" s="29">
        <v>36.630000000000003</v>
      </c>
      <c r="Z68" s="29">
        <v>14.52</v>
      </c>
      <c r="AA68" s="29" t="s">
        <v>265</v>
      </c>
      <c r="AB68" s="29" t="s">
        <v>263</v>
      </c>
      <c r="AC68" s="29" t="s">
        <v>263</v>
      </c>
      <c r="AD68" s="29" t="s">
        <v>263</v>
      </c>
      <c r="AE68" s="29" t="s">
        <v>263</v>
      </c>
      <c r="AF68" s="29" t="s">
        <v>263</v>
      </c>
      <c r="AG68" s="29" t="s">
        <v>263</v>
      </c>
      <c r="AH68" s="29" t="s">
        <v>263</v>
      </c>
      <c r="AI68" s="29" t="s">
        <v>263</v>
      </c>
      <c r="AJ68" s="29" t="s">
        <v>263</v>
      </c>
      <c r="AK68" s="29" t="s">
        <v>263</v>
      </c>
      <c r="AL68" s="29" t="s">
        <v>263</v>
      </c>
      <c r="AM68" s="29" t="s">
        <v>263</v>
      </c>
      <c r="AN68" s="29" t="s">
        <v>263</v>
      </c>
      <c r="AO68" s="29">
        <v>58.24</v>
      </c>
      <c r="AP68" s="29">
        <v>96.25</v>
      </c>
      <c r="AQ68" s="29" t="s">
        <v>263</v>
      </c>
      <c r="AR68" s="29">
        <v>115.4</v>
      </c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>
      <c r="A69" s="27" t="s">
        <v>258</v>
      </c>
      <c r="B69" s="30">
        <v>21002546</v>
      </c>
      <c r="C69" s="31">
        <v>97.11</v>
      </c>
      <c r="D69" s="37">
        <v>1.079</v>
      </c>
      <c r="E69" s="74">
        <v>9.2649999999999996E-2</v>
      </c>
      <c r="F69" s="63">
        <v>4.6990000000000001E-3</v>
      </c>
      <c r="G69" s="37">
        <v>2.29</v>
      </c>
      <c r="H69" s="35">
        <v>12.85</v>
      </c>
      <c r="I69" s="55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>
      <c r="A70" s="57" t="s">
        <v>0</v>
      </c>
      <c r="B70" s="75"/>
      <c r="C70" s="78">
        <f>MIN(C68:C69)</f>
        <v>89.92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>
      <c r="A71" s="59" t="s">
        <v>1</v>
      </c>
      <c r="B71" s="79"/>
      <c r="C71" s="84">
        <f>MAX(C68:C69)</f>
        <v>97.11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ht="15.75" thickBot="1">
      <c r="A72" s="61" t="s">
        <v>2</v>
      </c>
      <c r="B72" s="70"/>
      <c r="C72" s="88">
        <f>MEDIAN(C68:C69)</f>
        <v>93.515000000000001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>
      <c r="BC73"/>
      <c r="BD73"/>
      <c r="BE73"/>
      <c r="BF73"/>
      <c r="BG73"/>
      <c r="BH73"/>
      <c r="BI73"/>
      <c r="BJ73"/>
      <c r="BK73"/>
      <c r="BL73"/>
    </row>
    <row r="74" spans="1:64" ht="15.75" thickBot="1">
      <c r="BC74"/>
      <c r="BD74"/>
      <c r="BE74"/>
      <c r="BF74"/>
      <c r="BG74"/>
      <c r="BH74"/>
      <c r="BI74"/>
      <c r="BJ74"/>
      <c r="BK74"/>
      <c r="BL74"/>
    </row>
    <row r="75" spans="1:64" ht="60" customHeight="1">
      <c r="A75" s="67" t="s">
        <v>159</v>
      </c>
      <c r="B75" s="42" t="s">
        <v>3</v>
      </c>
      <c r="C75" s="43" t="s">
        <v>55</v>
      </c>
      <c r="D75" s="43" t="s">
        <v>266</v>
      </c>
      <c r="E75" s="43" t="s">
        <v>267</v>
      </c>
      <c r="F75" s="43" t="s">
        <v>268</v>
      </c>
      <c r="G75" s="43" t="s">
        <v>118</v>
      </c>
      <c r="H75" s="43" t="s">
        <v>83</v>
      </c>
      <c r="I75" s="43" t="s">
        <v>84</v>
      </c>
      <c r="J75" s="43" t="s">
        <v>85</v>
      </c>
      <c r="K75" s="43" t="s">
        <v>86</v>
      </c>
      <c r="L75" s="43" t="s">
        <v>87</v>
      </c>
      <c r="M75" s="43" t="s">
        <v>88</v>
      </c>
      <c r="N75" s="43" t="s">
        <v>89</v>
      </c>
      <c r="O75" s="43" t="s">
        <v>90</v>
      </c>
      <c r="P75" s="43" t="s">
        <v>91</v>
      </c>
      <c r="Q75" s="90" t="s">
        <v>92</v>
      </c>
      <c r="R75" s="90" t="s">
        <v>93</v>
      </c>
      <c r="S75" s="90" t="s">
        <v>94</v>
      </c>
      <c r="T75" s="90" t="s">
        <v>95</v>
      </c>
      <c r="U75" s="90" t="s">
        <v>96</v>
      </c>
      <c r="V75" s="90" t="s">
        <v>97</v>
      </c>
      <c r="W75" s="43" t="s">
        <v>139</v>
      </c>
      <c r="X75" s="43" t="s">
        <v>140</v>
      </c>
      <c r="Y75" s="43" t="s">
        <v>141</v>
      </c>
      <c r="Z75" s="43" t="s">
        <v>142</v>
      </c>
      <c r="AA75" s="43" t="s">
        <v>143</v>
      </c>
      <c r="AB75" s="43" t="s">
        <v>144</v>
      </c>
      <c r="AC75" s="43" t="s">
        <v>145</v>
      </c>
      <c r="AD75" s="43" t="s">
        <v>146</v>
      </c>
      <c r="AE75" s="43" t="s">
        <v>147</v>
      </c>
      <c r="AF75" s="43" t="s">
        <v>148</v>
      </c>
      <c r="AG75" s="43" t="s">
        <v>149</v>
      </c>
      <c r="AH75" s="43" t="s">
        <v>150</v>
      </c>
      <c r="AI75" s="43" t="s">
        <v>151</v>
      </c>
      <c r="AJ75" s="43" t="s">
        <v>152</v>
      </c>
      <c r="AK75" s="43" t="s">
        <v>153</v>
      </c>
      <c r="AL75" s="43" t="s">
        <v>154</v>
      </c>
      <c r="AM75" s="43" t="s">
        <v>155</v>
      </c>
      <c r="AN75" s="43" t="s">
        <v>269</v>
      </c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>
      <c r="A76" s="27" t="s">
        <v>270</v>
      </c>
      <c r="B76" s="30">
        <v>21002424</v>
      </c>
      <c r="C76" s="31">
        <v>91.06</v>
      </c>
      <c r="D76" s="32">
        <v>2.42</v>
      </c>
      <c r="E76" s="29" t="s">
        <v>260</v>
      </c>
      <c r="F76" s="29" t="s">
        <v>261</v>
      </c>
      <c r="G76" s="29" t="s">
        <v>261</v>
      </c>
      <c r="H76" s="29" t="s">
        <v>219</v>
      </c>
      <c r="I76" s="29">
        <v>45.73</v>
      </c>
      <c r="J76" s="29" t="s">
        <v>219</v>
      </c>
      <c r="K76" s="29">
        <v>45.73</v>
      </c>
      <c r="L76" s="29" t="s">
        <v>263</v>
      </c>
      <c r="M76" s="29" t="s">
        <v>271</v>
      </c>
      <c r="N76" s="29" t="s">
        <v>264</v>
      </c>
      <c r="O76" s="29">
        <v>21.15</v>
      </c>
      <c r="P76" s="29">
        <v>21.2</v>
      </c>
      <c r="Q76" s="29">
        <v>10.08</v>
      </c>
      <c r="R76" s="29" t="s">
        <v>263</v>
      </c>
      <c r="S76" s="29" t="s">
        <v>263</v>
      </c>
      <c r="T76" s="29">
        <v>5.18</v>
      </c>
      <c r="U76" s="29" t="s">
        <v>263</v>
      </c>
      <c r="V76" s="29" t="s">
        <v>265</v>
      </c>
      <c r="W76" s="29" t="s">
        <v>263</v>
      </c>
      <c r="X76" s="29" t="s">
        <v>263</v>
      </c>
      <c r="Y76" s="29" t="s">
        <v>263</v>
      </c>
      <c r="Z76" s="29" t="s">
        <v>263</v>
      </c>
      <c r="AA76" s="29" t="s">
        <v>263</v>
      </c>
      <c r="AB76" s="29" t="s">
        <v>263</v>
      </c>
      <c r="AC76" s="29" t="s">
        <v>263</v>
      </c>
      <c r="AD76" s="29" t="s">
        <v>263</v>
      </c>
      <c r="AE76" s="29" t="s">
        <v>263</v>
      </c>
      <c r="AF76" s="29" t="s">
        <v>263</v>
      </c>
      <c r="AG76" s="29" t="s">
        <v>263</v>
      </c>
      <c r="AH76" s="29" t="s">
        <v>263</v>
      </c>
      <c r="AI76" s="29" t="s">
        <v>263</v>
      </c>
      <c r="AJ76" s="29" t="s">
        <v>263</v>
      </c>
      <c r="AK76" s="29" t="s">
        <v>263</v>
      </c>
      <c r="AL76" s="29" t="s">
        <v>263</v>
      </c>
      <c r="AM76" s="29" t="s">
        <v>263</v>
      </c>
      <c r="AN76" s="30">
        <v>0</v>
      </c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>
      <c r="BC77"/>
      <c r="BD77"/>
      <c r="BE77"/>
      <c r="BF77"/>
      <c r="BG77"/>
      <c r="BH77"/>
      <c r="BI77"/>
      <c r="BJ77"/>
      <c r="BK77"/>
      <c r="BL77"/>
    </row>
    <row r="78" spans="1:64" ht="15.75" thickBot="1">
      <c r="BB78"/>
      <c r="BC78"/>
      <c r="BD78"/>
      <c r="BE78"/>
      <c r="BF78"/>
      <c r="BG78"/>
      <c r="BH78"/>
      <c r="BI78"/>
      <c r="BJ78"/>
      <c r="BK78"/>
      <c r="BL78"/>
    </row>
    <row r="79" spans="1:64" s="5" customFormat="1" ht="60" customHeight="1">
      <c r="A79" s="67" t="s">
        <v>7</v>
      </c>
      <c r="B79" s="42" t="s">
        <v>3</v>
      </c>
      <c r="C79" s="43" t="s">
        <v>192</v>
      </c>
      <c r="D79" s="43" t="s">
        <v>193</v>
      </c>
      <c r="E79" s="43" t="s">
        <v>194</v>
      </c>
      <c r="F79" s="43" t="s">
        <v>195</v>
      </c>
    </row>
    <row r="80" spans="1:64">
      <c r="A80" s="27" t="s">
        <v>279</v>
      </c>
      <c r="B80" s="30">
        <v>21001727</v>
      </c>
      <c r="C80" s="28" t="s">
        <v>280</v>
      </c>
      <c r="D80" s="31">
        <v>0.31</v>
      </c>
      <c r="E80" s="40">
        <v>1.17E-2</v>
      </c>
      <c r="F80" s="31">
        <v>0.32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64" ht="15.75" thickBot="1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BI82"/>
      <c r="BJ82"/>
      <c r="BK82"/>
      <c r="BL82"/>
    </row>
    <row r="83" spans="1:64" s="2" customFormat="1" ht="60" customHeight="1">
      <c r="A83" s="41" t="s">
        <v>75</v>
      </c>
      <c r="B83" s="42" t="s">
        <v>3</v>
      </c>
      <c r="C83" s="43" t="s">
        <v>39</v>
      </c>
      <c r="D83" s="43" t="s">
        <v>51</v>
      </c>
      <c r="E83" s="43" t="s">
        <v>52</v>
      </c>
      <c r="F83" s="43" t="s">
        <v>53</v>
      </c>
      <c r="G83" s="43" t="s">
        <v>54</v>
      </c>
      <c r="H83" s="43" t="s">
        <v>162</v>
      </c>
      <c r="I83" s="43" t="s">
        <v>266</v>
      </c>
      <c r="J83" s="43" t="s">
        <v>267</v>
      </c>
      <c r="K83" s="43" t="s">
        <v>268</v>
      </c>
      <c r="L83" s="43" t="s">
        <v>118</v>
      </c>
      <c r="M83" s="43" t="s">
        <v>83</v>
      </c>
      <c r="N83" s="43" t="s">
        <v>84</v>
      </c>
      <c r="O83" s="43" t="s">
        <v>85</v>
      </c>
      <c r="P83" s="43" t="s">
        <v>86</v>
      </c>
      <c r="Q83" s="43" t="s">
        <v>87</v>
      </c>
      <c r="R83" s="43" t="s">
        <v>88</v>
      </c>
      <c r="S83" s="43" t="s">
        <v>89</v>
      </c>
      <c r="T83" s="43" t="s">
        <v>90</v>
      </c>
      <c r="U83" s="43" t="s">
        <v>91</v>
      </c>
      <c r="V83" s="90" t="s">
        <v>92</v>
      </c>
      <c r="W83" s="90" t="s">
        <v>93</v>
      </c>
      <c r="X83" s="90" t="s">
        <v>94</v>
      </c>
      <c r="Y83" s="90" t="s">
        <v>95</v>
      </c>
      <c r="Z83" s="90" t="s">
        <v>96</v>
      </c>
      <c r="AA83" s="90" t="s">
        <v>97</v>
      </c>
      <c r="AB83" s="43" t="s">
        <v>139</v>
      </c>
      <c r="AC83" s="43" t="s">
        <v>140</v>
      </c>
      <c r="AD83" s="43" t="s">
        <v>141</v>
      </c>
      <c r="AE83" s="43" t="s">
        <v>142</v>
      </c>
      <c r="AF83" s="43" t="s">
        <v>143</v>
      </c>
      <c r="AG83" s="43" t="s">
        <v>144</v>
      </c>
      <c r="AH83" s="43" t="s">
        <v>145</v>
      </c>
      <c r="AI83" s="43" t="s">
        <v>146</v>
      </c>
      <c r="AJ83" s="43" t="s">
        <v>147</v>
      </c>
      <c r="AK83" s="43" t="s">
        <v>148</v>
      </c>
      <c r="AL83" s="43" t="s">
        <v>149</v>
      </c>
      <c r="AM83" s="43" t="s">
        <v>150</v>
      </c>
      <c r="AN83" s="43" t="s">
        <v>151</v>
      </c>
      <c r="AO83" s="43" t="s">
        <v>152</v>
      </c>
      <c r="AP83" s="43" t="s">
        <v>153</v>
      </c>
      <c r="AQ83" s="43" t="s">
        <v>154</v>
      </c>
      <c r="AR83" s="43" t="s">
        <v>155</v>
      </c>
      <c r="AS83" s="43" t="s">
        <v>281</v>
      </c>
      <c r="AT83" s="43" t="s">
        <v>210</v>
      </c>
      <c r="AU83" s="43" t="s">
        <v>282</v>
      </c>
      <c r="AV83" s="43" t="s">
        <v>283</v>
      </c>
      <c r="AW83" s="43" t="s">
        <v>269</v>
      </c>
      <c r="AX83" s="43" t="s">
        <v>81</v>
      </c>
      <c r="AY83" s="43" t="s">
        <v>190</v>
      </c>
      <c r="AZ83" s="43" t="s">
        <v>191</v>
      </c>
      <c r="BA83" s="43" t="s">
        <v>192</v>
      </c>
      <c r="BB83" s="43" t="s">
        <v>193</v>
      </c>
      <c r="BC83" s="43" t="s">
        <v>194</v>
      </c>
      <c r="BD83" s="43" t="s">
        <v>195</v>
      </c>
      <c r="BE83" s="43" t="s">
        <v>196</v>
      </c>
    </row>
    <row r="84" spans="1:64" ht="15" customHeight="1">
      <c r="A84" s="93" t="s">
        <v>289</v>
      </c>
      <c r="B84" s="30">
        <v>21001720</v>
      </c>
      <c r="C84" s="28"/>
      <c r="D84" s="31"/>
      <c r="E84" s="28"/>
      <c r="F84" s="29"/>
      <c r="G84" s="38"/>
      <c r="H84" s="29"/>
      <c r="I84" s="29"/>
      <c r="J84" s="35"/>
      <c r="K84" s="34"/>
      <c r="L84" s="141"/>
      <c r="M84" s="95"/>
      <c r="N84" s="94"/>
      <c r="O84" s="95"/>
      <c r="P84" s="94"/>
      <c r="Q84" s="95"/>
      <c r="R84" s="95"/>
      <c r="S84" s="95"/>
      <c r="T84" s="130"/>
      <c r="U84" s="94"/>
      <c r="V84" s="130"/>
      <c r="W84" s="130"/>
      <c r="X84" s="217"/>
      <c r="Y84" s="217"/>
      <c r="Z84" s="130"/>
      <c r="AA84" s="94"/>
      <c r="AB84" s="94"/>
      <c r="AC84" s="94"/>
      <c r="AD84" s="94"/>
      <c r="AE84" s="94"/>
      <c r="AF84" s="94"/>
      <c r="AG84" s="95"/>
      <c r="AH84" s="95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31"/>
      <c r="AT84" s="94"/>
      <c r="AU84" s="95"/>
      <c r="AV84" s="32"/>
      <c r="AW84" s="173"/>
      <c r="AX84" s="37"/>
      <c r="AY84" s="28"/>
      <c r="AZ84" s="28"/>
      <c r="BA84" s="28" t="s">
        <v>222</v>
      </c>
      <c r="BB84" s="32">
        <v>0.22800000000000001</v>
      </c>
      <c r="BC84" s="40">
        <v>1.83E-2</v>
      </c>
      <c r="BD84" s="32">
        <v>0.247</v>
      </c>
      <c r="BE84" s="94"/>
      <c r="BF84"/>
      <c r="BG84"/>
      <c r="BH84"/>
      <c r="BI84"/>
      <c r="BJ84"/>
      <c r="BK84"/>
      <c r="BL84"/>
    </row>
    <row r="85" spans="1:64" ht="15" customHeight="1">
      <c r="A85" s="93" t="s">
        <v>294</v>
      </c>
      <c r="B85" s="30">
        <v>21002715</v>
      </c>
      <c r="C85" s="31">
        <v>88.2</v>
      </c>
      <c r="D85" s="40"/>
      <c r="E85" s="40"/>
      <c r="F85" s="63"/>
      <c r="G85" s="37"/>
      <c r="H85" s="29"/>
      <c r="I85" s="29" t="s">
        <v>260</v>
      </c>
      <c r="J85" s="29" t="s">
        <v>260</v>
      </c>
      <c r="K85" s="29" t="s">
        <v>261</v>
      </c>
      <c r="L85" s="29" t="s">
        <v>261</v>
      </c>
      <c r="M85" s="29" t="s">
        <v>219</v>
      </c>
      <c r="N85" s="29" t="s">
        <v>262</v>
      </c>
      <c r="O85" s="95" t="s">
        <v>219</v>
      </c>
      <c r="P85" s="139">
        <v>0</v>
      </c>
      <c r="Q85" s="95" t="s">
        <v>263</v>
      </c>
      <c r="R85" s="95" t="s">
        <v>271</v>
      </c>
      <c r="S85" s="95" t="s">
        <v>264</v>
      </c>
      <c r="T85" s="95" t="s">
        <v>263</v>
      </c>
      <c r="U85" s="139">
        <v>0</v>
      </c>
      <c r="V85" s="95" t="s">
        <v>263</v>
      </c>
      <c r="W85" s="95" t="s">
        <v>263</v>
      </c>
      <c r="X85" s="217" t="s">
        <v>263</v>
      </c>
      <c r="Y85" s="217">
        <v>31.52</v>
      </c>
      <c r="Z85" s="130">
        <v>11.67</v>
      </c>
      <c r="AA85" s="95" t="s">
        <v>265</v>
      </c>
      <c r="AB85" s="95" t="s">
        <v>263</v>
      </c>
      <c r="AC85" s="95" t="s">
        <v>263</v>
      </c>
      <c r="AD85" s="95" t="s">
        <v>263</v>
      </c>
      <c r="AE85" s="95" t="s">
        <v>263</v>
      </c>
      <c r="AF85" s="95" t="s">
        <v>263</v>
      </c>
      <c r="AG85" s="95" t="s">
        <v>263</v>
      </c>
      <c r="AH85" s="95" t="s">
        <v>263</v>
      </c>
      <c r="AI85" s="95" t="s">
        <v>263</v>
      </c>
      <c r="AJ85" s="95" t="s">
        <v>263</v>
      </c>
      <c r="AK85" s="95" t="s">
        <v>263</v>
      </c>
      <c r="AL85" s="95" t="s">
        <v>263</v>
      </c>
      <c r="AM85" s="95" t="s">
        <v>263</v>
      </c>
      <c r="AN85" s="95" t="s">
        <v>263</v>
      </c>
      <c r="AO85" s="95" t="s">
        <v>263</v>
      </c>
      <c r="AP85" s="95" t="s">
        <v>263</v>
      </c>
      <c r="AQ85" s="95" t="s">
        <v>263</v>
      </c>
      <c r="AR85" s="95" t="s">
        <v>263</v>
      </c>
      <c r="AS85" s="28" t="s">
        <v>295</v>
      </c>
      <c r="AT85" s="95" t="s">
        <v>224</v>
      </c>
      <c r="AU85" s="131">
        <v>99.77</v>
      </c>
      <c r="AV85" s="32">
        <v>0.23</v>
      </c>
      <c r="AW85" s="34">
        <v>1819</v>
      </c>
      <c r="AX85" s="29"/>
      <c r="AY85" s="28"/>
      <c r="AZ85" s="28"/>
      <c r="BA85" s="31"/>
      <c r="BB85" s="31"/>
      <c r="BC85" s="28"/>
      <c r="BD85" s="31"/>
      <c r="BE85" s="94"/>
      <c r="BF85"/>
      <c r="BG85"/>
      <c r="BH85"/>
      <c r="BI85"/>
      <c r="BJ85"/>
      <c r="BK85"/>
      <c r="BL85"/>
    </row>
    <row r="86" spans="1:64" ht="15" customHeight="1">
      <c r="A86" s="93" t="s">
        <v>293</v>
      </c>
      <c r="B86" s="30">
        <v>21002415</v>
      </c>
      <c r="C86" s="31">
        <v>87.73</v>
      </c>
      <c r="D86" s="40"/>
      <c r="E86" s="40"/>
      <c r="F86" s="63"/>
      <c r="G86" s="37"/>
      <c r="H86" s="29"/>
      <c r="I86" s="29" t="s">
        <v>260</v>
      </c>
      <c r="J86" s="29" t="s">
        <v>260</v>
      </c>
      <c r="K86" s="29" t="s">
        <v>261</v>
      </c>
      <c r="L86" s="29" t="s">
        <v>261</v>
      </c>
      <c r="M86" s="29" t="s">
        <v>219</v>
      </c>
      <c r="N86" s="29" t="s">
        <v>262</v>
      </c>
      <c r="O86" s="95" t="s">
        <v>219</v>
      </c>
      <c r="P86" s="139">
        <v>0</v>
      </c>
      <c r="Q86" s="95" t="s">
        <v>263</v>
      </c>
      <c r="R86" s="95" t="s">
        <v>271</v>
      </c>
      <c r="S86" s="95" t="s">
        <v>264</v>
      </c>
      <c r="T86" s="95" t="s">
        <v>263</v>
      </c>
      <c r="U86" s="139">
        <v>0</v>
      </c>
      <c r="V86" s="95" t="s">
        <v>263</v>
      </c>
      <c r="W86" s="95" t="s">
        <v>263</v>
      </c>
      <c r="X86" s="217" t="s">
        <v>263</v>
      </c>
      <c r="Y86" s="217">
        <v>50.1</v>
      </c>
      <c r="Z86" s="130">
        <v>20.03</v>
      </c>
      <c r="AA86" s="95" t="s">
        <v>265</v>
      </c>
      <c r="AB86" s="95" t="s">
        <v>263</v>
      </c>
      <c r="AC86" s="95" t="s">
        <v>263</v>
      </c>
      <c r="AD86" s="95" t="s">
        <v>263</v>
      </c>
      <c r="AE86" s="95" t="s">
        <v>263</v>
      </c>
      <c r="AF86" s="95" t="s">
        <v>263</v>
      </c>
      <c r="AG86" s="95" t="s">
        <v>263</v>
      </c>
      <c r="AH86" s="95" t="s">
        <v>263</v>
      </c>
      <c r="AI86" s="95" t="s">
        <v>263</v>
      </c>
      <c r="AJ86" s="95" t="s">
        <v>263</v>
      </c>
      <c r="AK86" s="95" t="s">
        <v>263</v>
      </c>
      <c r="AL86" s="95" t="s">
        <v>263</v>
      </c>
      <c r="AM86" s="95" t="s">
        <v>263</v>
      </c>
      <c r="AN86" s="95" t="s">
        <v>263</v>
      </c>
      <c r="AO86" s="95" t="s">
        <v>263</v>
      </c>
      <c r="AP86" s="95" t="s">
        <v>263</v>
      </c>
      <c r="AQ86" s="95" t="s">
        <v>263</v>
      </c>
      <c r="AR86" s="95" t="s">
        <v>263</v>
      </c>
      <c r="AS86" s="31"/>
      <c r="AT86" s="130"/>
      <c r="AU86" s="138"/>
      <c r="AV86" s="32"/>
      <c r="AW86" s="173"/>
      <c r="AX86" s="29"/>
      <c r="AY86" s="28"/>
      <c r="AZ86" s="28"/>
      <c r="BA86" s="33"/>
      <c r="BB86" s="33"/>
      <c r="BC86" s="31"/>
      <c r="BD86" s="33"/>
      <c r="BE86" s="94"/>
      <c r="BF86"/>
      <c r="BG86"/>
      <c r="BH86"/>
      <c r="BI86"/>
      <c r="BJ86"/>
      <c r="BK86"/>
      <c r="BL86"/>
    </row>
    <row r="87" spans="1:64" ht="15" customHeight="1">
      <c r="A87" s="93" t="s">
        <v>27</v>
      </c>
      <c r="B87" s="30">
        <v>21002332</v>
      </c>
      <c r="C87" s="31">
        <v>91.16</v>
      </c>
      <c r="D87" s="40" t="s">
        <v>255</v>
      </c>
      <c r="E87" s="40">
        <v>0.22189999999999999</v>
      </c>
      <c r="F87" s="63">
        <v>0.24590000000000001</v>
      </c>
      <c r="G87" s="37">
        <v>11.73</v>
      </c>
      <c r="H87" s="29" t="s">
        <v>247</v>
      </c>
      <c r="I87" s="29"/>
      <c r="J87" s="35"/>
      <c r="K87" s="29"/>
      <c r="L87" s="29"/>
      <c r="M87" s="29"/>
      <c r="N87" s="36"/>
      <c r="O87" s="95"/>
      <c r="P87" s="95"/>
      <c r="Q87" s="95"/>
      <c r="R87" s="95"/>
      <c r="S87" s="95"/>
      <c r="T87" s="95"/>
      <c r="U87" s="139"/>
      <c r="V87" s="95"/>
      <c r="W87" s="96"/>
      <c r="X87" s="217"/>
      <c r="Y87" s="217"/>
      <c r="Z87" s="130"/>
      <c r="AA87" s="95"/>
      <c r="AB87" s="95"/>
      <c r="AC87" s="131"/>
      <c r="AD87" s="96"/>
      <c r="AE87" s="130"/>
      <c r="AF87" s="95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31"/>
      <c r="AT87" s="130"/>
      <c r="AU87" s="138"/>
      <c r="AV87" s="32"/>
      <c r="AW87" s="173"/>
      <c r="AX87" s="29"/>
      <c r="AY87" s="28"/>
      <c r="AZ87" s="28"/>
      <c r="BA87" s="33"/>
      <c r="BB87" s="28"/>
      <c r="BC87" s="28"/>
      <c r="BD87" s="30"/>
      <c r="BE87" s="94"/>
      <c r="BF87"/>
      <c r="BG87"/>
      <c r="BH87"/>
      <c r="BI87"/>
      <c r="BJ87"/>
      <c r="BK87"/>
      <c r="BL87"/>
    </row>
    <row r="88" spans="1:64" ht="15" customHeight="1">
      <c r="A88" s="93" t="s">
        <v>27</v>
      </c>
      <c r="B88" s="30">
        <v>21002332</v>
      </c>
      <c r="C88" s="30"/>
      <c r="D88" s="40"/>
      <c r="E88" s="40"/>
      <c r="F88" s="63"/>
      <c r="G88" s="37"/>
      <c r="H88" s="29"/>
      <c r="I88" s="29"/>
      <c r="J88" s="29"/>
      <c r="K88" s="29"/>
      <c r="L88" s="29"/>
      <c r="M88" s="29"/>
      <c r="N88" s="36"/>
      <c r="O88" s="95"/>
      <c r="P88" s="95"/>
      <c r="Q88" s="95"/>
      <c r="R88" s="95"/>
      <c r="S88" s="95"/>
      <c r="T88" s="95"/>
      <c r="U88" s="139"/>
      <c r="V88" s="95"/>
      <c r="W88" s="96"/>
      <c r="X88" s="217"/>
      <c r="Y88" s="217"/>
      <c r="Z88" s="130"/>
      <c r="AA88" s="95"/>
      <c r="AB88" s="95"/>
      <c r="AC88" s="131"/>
      <c r="AD88" s="96"/>
      <c r="AE88" s="130"/>
      <c r="AF88" s="95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31"/>
      <c r="AT88" s="130"/>
      <c r="AU88" s="138"/>
      <c r="AV88" s="32"/>
      <c r="AW88" s="173"/>
      <c r="AX88" s="29" t="s">
        <v>249</v>
      </c>
      <c r="AY88" s="28"/>
      <c r="AZ88" s="28"/>
      <c r="BA88" s="33"/>
      <c r="BB88" s="28"/>
      <c r="BC88" s="28"/>
      <c r="BD88" s="30"/>
      <c r="BE88" s="94"/>
      <c r="BF88"/>
      <c r="BG88"/>
      <c r="BH88"/>
      <c r="BI88"/>
      <c r="BJ88"/>
      <c r="BK88"/>
      <c r="BL88"/>
    </row>
    <row r="89" spans="1:64" ht="15" customHeight="1">
      <c r="A89" s="93" t="s">
        <v>27</v>
      </c>
      <c r="B89" s="30">
        <v>21002683</v>
      </c>
      <c r="C89" s="31">
        <v>94.26</v>
      </c>
      <c r="D89" s="40">
        <v>0.20610000000000001</v>
      </c>
      <c r="E89" s="40">
        <v>0.20979999999999999</v>
      </c>
      <c r="F89" s="63">
        <v>0.2858</v>
      </c>
      <c r="G89" s="37">
        <v>11.59</v>
      </c>
      <c r="H89" s="29" t="s">
        <v>247</v>
      </c>
      <c r="I89" s="29"/>
      <c r="J89" s="35"/>
      <c r="K89" s="37"/>
      <c r="L89" s="34"/>
      <c r="M89" s="29"/>
      <c r="N89" s="36"/>
      <c r="O89" s="95"/>
      <c r="P89" s="95"/>
      <c r="Q89" s="95"/>
      <c r="R89" s="95"/>
      <c r="S89" s="95"/>
      <c r="T89" s="95"/>
      <c r="U89" s="139"/>
      <c r="V89" s="95"/>
      <c r="W89" s="96"/>
      <c r="X89" s="217"/>
      <c r="Y89" s="217"/>
      <c r="Z89" s="130"/>
      <c r="AA89" s="95"/>
      <c r="AB89" s="95"/>
      <c r="AC89" s="131"/>
      <c r="AD89" s="96"/>
      <c r="AE89" s="130"/>
      <c r="AF89" s="95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31"/>
      <c r="AT89" s="130"/>
      <c r="AU89" s="138"/>
      <c r="AV89" s="32"/>
      <c r="AW89" s="55"/>
      <c r="AX89" s="29"/>
      <c r="AY89" s="28"/>
      <c r="AZ89" s="28"/>
      <c r="BA89" s="33"/>
      <c r="BB89" s="31"/>
      <c r="BC89" s="28"/>
      <c r="BD89" s="31"/>
      <c r="BE89" s="94"/>
      <c r="BF89"/>
      <c r="BG89"/>
      <c r="BH89"/>
      <c r="BI89"/>
      <c r="BJ89"/>
      <c r="BK89"/>
      <c r="BL89"/>
    </row>
    <row r="90" spans="1:64" ht="15" customHeight="1">
      <c r="A90" s="93" t="s">
        <v>27</v>
      </c>
      <c r="B90" s="30">
        <v>21002683</v>
      </c>
      <c r="C90" s="33"/>
      <c r="D90" s="40"/>
      <c r="E90" s="40"/>
      <c r="F90" s="63"/>
      <c r="G90" s="37"/>
      <c r="H90" s="29"/>
      <c r="I90" s="29"/>
      <c r="J90" s="37"/>
      <c r="K90" s="37"/>
      <c r="L90" s="34"/>
      <c r="M90" s="29"/>
      <c r="N90" s="36"/>
      <c r="O90" s="95"/>
      <c r="P90" s="95"/>
      <c r="Q90" s="95"/>
      <c r="R90" s="95"/>
      <c r="S90" s="95"/>
      <c r="T90" s="95"/>
      <c r="U90" s="139"/>
      <c r="V90" s="95"/>
      <c r="W90" s="96"/>
      <c r="X90" s="217"/>
      <c r="Y90" s="217"/>
      <c r="Z90" s="130"/>
      <c r="AA90" s="95"/>
      <c r="AB90" s="95"/>
      <c r="AC90" s="131"/>
      <c r="AD90" s="96"/>
      <c r="AE90" s="130"/>
      <c r="AF90" s="95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31"/>
      <c r="AT90" s="130"/>
      <c r="AU90" s="138"/>
      <c r="AV90" s="32"/>
      <c r="AW90" s="173"/>
      <c r="AX90" s="29" t="s">
        <v>249</v>
      </c>
      <c r="AY90" s="28"/>
      <c r="AZ90" s="28"/>
      <c r="BA90" s="31"/>
      <c r="BB90" s="33"/>
      <c r="BC90" s="31"/>
      <c r="BD90" s="33"/>
      <c r="BE90" s="94"/>
      <c r="BF90"/>
      <c r="BG90"/>
      <c r="BH90"/>
      <c r="BI90"/>
      <c r="BJ90"/>
      <c r="BK90"/>
      <c r="BL90"/>
    </row>
    <row r="91" spans="1:64" ht="15" customHeight="1">
      <c r="A91" s="93" t="s">
        <v>285</v>
      </c>
      <c r="B91" s="30">
        <v>21001669</v>
      </c>
      <c r="C91" s="31">
        <v>89.72</v>
      </c>
      <c r="D91" s="28"/>
      <c r="E91" s="28"/>
      <c r="F91" s="29"/>
      <c r="G91" s="38"/>
      <c r="H91" s="35"/>
      <c r="I91" s="29" t="s">
        <v>261</v>
      </c>
      <c r="J91" s="29" t="s">
        <v>286</v>
      </c>
      <c r="K91" s="29" t="s">
        <v>262</v>
      </c>
      <c r="L91" s="29" t="s">
        <v>263</v>
      </c>
      <c r="M91" s="35">
        <v>34.86</v>
      </c>
      <c r="N91" s="29" t="s">
        <v>262</v>
      </c>
      <c r="O91" s="95" t="s">
        <v>219</v>
      </c>
      <c r="P91" s="139">
        <v>0</v>
      </c>
      <c r="Q91" s="95" t="s">
        <v>263</v>
      </c>
      <c r="R91" s="95" t="s">
        <v>271</v>
      </c>
      <c r="S91" s="95" t="s">
        <v>264</v>
      </c>
      <c r="T91" s="130">
        <v>25.49</v>
      </c>
      <c r="U91" s="96">
        <v>25.5</v>
      </c>
      <c r="V91" s="95" t="s">
        <v>263</v>
      </c>
      <c r="W91" s="95" t="s">
        <v>263</v>
      </c>
      <c r="X91" s="217">
        <v>6.57</v>
      </c>
      <c r="Y91" s="217">
        <v>56.32</v>
      </c>
      <c r="Z91" s="130">
        <v>31.51</v>
      </c>
      <c r="AA91" s="95" t="s">
        <v>287</v>
      </c>
      <c r="AB91" s="95"/>
      <c r="AC91" s="95"/>
      <c r="AD91" s="95"/>
      <c r="AE91" s="95"/>
      <c r="AF91" s="95"/>
      <c r="AG91" s="95"/>
      <c r="AH91" s="95"/>
      <c r="AI91" s="95"/>
      <c r="AJ91" s="95"/>
      <c r="AK91" s="94"/>
      <c r="AL91" s="94"/>
      <c r="AM91" s="94"/>
      <c r="AN91" s="94"/>
      <c r="AO91" s="94"/>
      <c r="AP91" s="94"/>
      <c r="AQ91" s="94"/>
      <c r="AR91" s="94"/>
      <c r="AS91" s="31"/>
      <c r="AT91" s="131"/>
      <c r="AU91" s="138"/>
      <c r="AV91" s="39"/>
      <c r="AW91" s="173"/>
      <c r="AX91" s="37"/>
      <c r="AY91" s="28"/>
      <c r="AZ91" s="28"/>
      <c r="BA91" s="28"/>
      <c r="BB91" s="28"/>
      <c r="BC91" s="28"/>
      <c r="BD91" s="28"/>
      <c r="BE91" s="94"/>
      <c r="BF91"/>
      <c r="BG91"/>
      <c r="BH91"/>
      <c r="BI91"/>
      <c r="BJ91"/>
      <c r="BK91"/>
      <c r="BL91"/>
    </row>
    <row r="92" spans="1:64" ht="15" customHeight="1">
      <c r="A92" s="93" t="s">
        <v>290</v>
      </c>
      <c r="B92" s="30">
        <v>21001908</v>
      </c>
      <c r="C92" s="31">
        <v>92.44</v>
      </c>
      <c r="D92" s="28"/>
      <c r="E92" s="28"/>
      <c r="F92" s="37"/>
      <c r="G92" s="35"/>
      <c r="H92" s="29"/>
      <c r="I92" s="29" t="s">
        <v>260</v>
      </c>
      <c r="J92" s="29" t="s">
        <v>260</v>
      </c>
      <c r="K92" s="29" t="s">
        <v>261</v>
      </c>
      <c r="L92" s="29" t="s">
        <v>261</v>
      </c>
      <c r="M92" s="35">
        <v>54.98</v>
      </c>
      <c r="N92" s="29" t="s">
        <v>262</v>
      </c>
      <c r="O92" s="95" t="s">
        <v>219</v>
      </c>
      <c r="P92" s="139">
        <v>0</v>
      </c>
      <c r="Q92" s="95" t="s">
        <v>263</v>
      </c>
      <c r="R92" s="95" t="s">
        <v>271</v>
      </c>
      <c r="S92" s="96">
        <v>22.2</v>
      </c>
      <c r="T92" s="130">
        <v>76.3</v>
      </c>
      <c r="U92" s="96">
        <v>98.5</v>
      </c>
      <c r="V92" s="130">
        <v>15.81</v>
      </c>
      <c r="W92" s="131">
        <v>6.56</v>
      </c>
      <c r="X92" s="217">
        <v>38.659999999999997</v>
      </c>
      <c r="Y92" s="217">
        <v>327.10000000000002</v>
      </c>
      <c r="Z92" s="130">
        <v>163</v>
      </c>
      <c r="AA92" s="95" t="s">
        <v>265</v>
      </c>
      <c r="AB92" s="95"/>
      <c r="AC92" s="131"/>
      <c r="AD92" s="96"/>
      <c r="AE92" s="130"/>
      <c r="AF92" s="95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31"/>
      <c r="AT92" s="130"/>
      <c r="AU92" s="138"/>
      <c r="AV92" s="32"/>
      <c r="AW92" s="55"/>
      <c r="AX92" s="29"/>
      <c r="AY92" s="28"/>
      <c r="AZ92" s="28"/>
      <c r="BA92" s="33"/>
      <c r="BB92" s="33"/>
      <c r="BC92" s="31"/>
      <c r="BD92" s="33"/>
      <c r="BE92" s="94"/>
      <c r="BF92"/>
      <c r="BG92"/>
      <c r="BH92"/>
      <c r="BI92"/>
      <c r="BJ92"/>
      <c r="BK92"/>
      <c r="BL92"/>
    </row>
    <row r="93" spans="1:64" ht="15" customHeight="1">
      <c r="A93" s="93" t="s">
        <v>288</v>
      </c>
      <c r="B93" s="30">
        <v>21001733</v>
      </c>
      <c r="C93" s="28"/>
      <c r="D93" s="28"/>
      <c r="E93" s="28"/>
      <c r="F93" s="37"/>
      <c r="G93" s="35"/>
      <c r="H93" s="29"/>
      <c r="I93" s="29"/>
      <c r="J93" s="29"/>
      <c r="K93" s="29"/>
      <c r="L93" s="29"/>
      <c r="M93" s="29"/>
      <c r="N93" s="36"/>
      <c r="O93" s="95"/>
      <c r="P93" s="95"/>
      <c r="Q93" s="95"/>
      <c r="R93" s="95"/>
      <c r="S93" s="95"/>
      <c r="T93" s="95"/>
      <c r="U93" s="139"/>
      <c r="V93" s="95"/>
      <c r="W93" s="95"/>
      <c r="X93" s="217"/>
      <c r="Y93" s="217"/>
      <c r="Z93" s="130"/>
      <c r="AA93" s="130"/>
      <c r="AB93" s="95"/>
      <c r="AC93" s="95"/>
      <c r="AD93" s="130"/>
      <c r="AE93" s="131"/>
      <c r="AF93" s="96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31"/>
      <c r="AT93" s="94"/>
      <c r="AU93" s="95"/>
      <c r="AV93" s="32"/>
      <c r="AW93" s="173"/>
      <c r="AX93" s="29"/>
      <c r="AY93" s="28"/>
      <c r="AZ93" s="28"/>
      <c r="BA93" s="28" t="s">
        <v>222</v>
      </c>
      <c r="BB93" s="32">
        <v>0.35899999999999999</v>
      </c>
      <c r="BC93" s="40">
        <v>1.1599999999999999E-2</v>
      </c>
      <c r="BD93" s="32">
        <v>0.371</v>
      </c>
      <c r="BE93" s="94"/>
      <c r="BF93"/>
      <c r="BG93"/>
      <c r="BH93"/>
      <c r="BI93"/>
      <c r="BJ93"/>
      <c r="BK93"/>
      <c r="BL93"/>
    </row>
    <row r="94" spans="1:64" ht="15" customHeight="1">
      <c r="A94" s="93" t="s">
        <v>284</v>
      </c>
      <c r="B94" s="30">
        <v>21000241</v>
      </c>
      <c r="C94" s="28"/>
      <c r="D94" s="30"/>
      <c r="E94" s="28"/>
      <c r="F94" s="29"/>
      <c r="G94" s="38"/>
      <c r="H94" s="35"/>
      <c r="I94" s="29"/>
      <c r="J94" s="29"/>
      <c r="K94" s="37"/>
      <c r="L94" s="29"/>
      <c r="M94" s="29"/>
      <c r="N94" s="36"/>
      <c r="O94" s="95"/>
      <c r="P94" s="95"/>
      <c r="Q94" s="95"/>
      <c r="R94" s="95"/>
      <c r="S94" s="95"/>
      <c r="T94" s="95"/>
      <c r="U94" s="139"/>
      <c r="V94" s="95"/>
      <c r="W94" s="96"/>
      <c r="X94" s="95"/>
      <c r="Y94" s="130"/>
      <c r="Z94" s="96"/>
      <c r="AA94" s="95"/>
      <c r="AB94" s="95"/>
      <c r="AC94" s="131"/>
      <c r="AD94" s="96"/>
      <c r="AE94" s="130"/>
      <c r="AF94" s="95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31"/>
      <c r="AT94" s="131"/>
      <c r="AU94" s="138"/>
      <c r="AV94" s="39"/>
      <c r="AW94" s="173"/>
      <c r="AX94" s="29"/>
      <c r="AY94" s="28" t="s">
        <v>218</v>
      </c>
      <c r="AZ94" s="31">
        <v>1.59</v>
      </c>
      <c r="BA94" s="28"/>
      <c r="BB94" s="31"/>
      <c r="BC94" s="30"/>
      <c r="BD94" s="33"/>
      <c r="BE94" s="94"/>
      <c r="BF94"/>
      <c r="BG94"/>
      <c r="BH94"/>
      <c r="BI94"/>
      <c r="BJ94"/>
      <c r="BK94"/>
      <c r="BL94"/>
    </row>
    <row r="95" spans="1:64" ht="15" customHeight="1">
      <c r="A95" s="93" t="s">
        <v>284</v>
      </c>
      <c r="B95" s="30">
        <v>21000274</v>
      </c>
      <c r="C95" s="31">
        <v>88.26</v>
      </c>
      <c r="D95" s="30"/>
      <c r="E95" s="28"/>
      <c r="F95" s="29"/>
      <c r="G95" s="38"/>
      <c r="H95" s="35"/>
      <c r="I95" s="29"/>
      <c r="J95" s="29"/>
      <c r="K95" s="37"/>
      <c r="L95" s="29"/>
      <c r="M95" s="29"/>
      <c r="N95" s="36"/>
      <c r="O95" s="95"/>
      <c r="P95" s="95"/>
      <c r="Q95" s="95"/>
      <c r="R95" s="95"/>
      <c r="S95" s="95"/>
      <c r="T95" s="95"/>
      <c r="U95" s="139"/>
      <c r="V95" s="95"/>
      <c r="W95" s="96"/>
      <c r="X95" s="95"/>
      <c r="Y95" s="130"/>
      <c r="Z95" s="96"/>
      <c r="AA95" s="95"/>
      <c r="AB95" s="95"/>
      <c r="AC95" s="131"/>
      <c r="AD95" s="96"/>
      <c r="AE95" s="130"/>
      <c r="AF95" s="95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31"/>
      <c r="AT95" s="130"/>
      <c r="AU95" s="138"/>
      <c r="AV95" s="32"/>
      <c r="AW95" s="173"/>
      <c r="AX95" s="29"/>
      <c r="AY95" s="28" t="s">
        <v>218</v>
      </c>
      <c r="AZ95" s="31">
        <v>1.1100000000000001</v>
      </c>
      <c r="BA95" s="28"/>
      <c r="BB95" s="31"/>
      <c r="BC95" s="30"/>
      <c r="BD95" s="33"/>
      <c r="BE95" s="94"/>
      <c r="BF95"/>
      <c r="BG95"/>
      <c r="BH95"/>
      <c r="BI95"/>
      <c r="BJ95"/>
      <c r="BK95"/>
      <c r="BL95"/>
    </row>
    <row r="96" spans="1:64" ht="15" customHeight="1">
      <c r="A96" s="93" t="s">
        <v>284</v>
      </c>
      <c r="B96" s="30">
        <v>21001934</v>
      </c>
      <c r="C96" s="31">
        <v>90.97</v>
      </c>
      <c r="D96" s="28" t="s">
        <v>255</v>
      </c>
      <c r="E96" s="40">
        <v>8.7480000000000002E-2</v>
      </c>
      <c r="F96" s="63">
        <v>3.5070000000000001E-3</v>
      </c>
      <c r="G96" s="37">
        <v>7.4279999999999999E-2</v>
      </c>
      <c r="H96" s="37">
        <v>2.8</v>
      </c>
      <c r="I96" s="29"/>
      <c r="J96" s="29"/>
      <c r="K96" s="29"/>
      <c r="L96" s="29"/>
      <c r="M96" s="29"/>
      <c r="N96" s="36"/>
      <c r="O96" s="95"/>
      <c r="P96" s="95"/>
      <c r="Q96" s="95"/>
      <c r="R96" s="95"/>
      <c r="S96" s="95"/>
      <c r="T96" s="95"/>
      <c r="U96" s="139"/>
      <c r="V96" s="95"/>
      <c r="W96" s="96"/>
      <c r="X96" s="217"/>
      <c r="Y96" s="217"/>
      <c r="Z96" s="130"/>
      <c r="AA96" s="95"/>
      <c r="AB96" s="95"/>
      <c r="AC96" s="131"/>
      <c r="AD96" s="96"/>
      <c r="AE96" s="130"/>
      <c r="AF96" s="95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31"/>
      <c r="AT96" s="130"/>
      <c r="AU96" s="138"/>
      <c r="AV96" s="32"/>
      <c r="AW96" s="55"/>
      <c r="AX96" s="29"/>
      <c r="AY96" s="28"/>
      <c r="AZ96" s="28"/>
      <c r="BA96" s="30"/>
      <c r="BB96" s="28"/>
      <c r="BC96" s="28"/>
      <c r="BD96" s="30"/>
      <c r="BE96" s="94"/>
      <c r="BF96"/>
      <c r="BG96"/>
      <c r="BH96"/>
      <c r="BI96"/>
      <c r="BJ96"/>
      <c r="BK96"/>
      <c r="BL96"/>
    </row>
    <row r="97" spans="1:64" ht="15" customHeight="1">
      <c r="A97" s="93" t="s">
        <v>284</v>
      </c>
      <c r="B97" s="30">
        <v>21002453</v>
      </c>
      <c r="C97" s="31">
        <v>92.31</v>
      </c>
      <c r="D97" s="40"/>
      <c r="E97" s="40"/>
      <c r="F97" s="63"/>
      <c r="G97" s="37"/>
      <c r="H97" s="29"/>
      <c r="I97" s="29" t="s">
        <v>261</v>
      </c>
      <c r="J97" s="29" t="s">
        <v>286</v>
      </c>
      <c r="K97" s="29" t="s">
        <v>262</v>
      </c>
      <c r="L97" s="29" t="s">
        <v>263</v>
      </c>
      <c r="M97" s="29" t="s">
        <v>219</v>
      </c>
      <c r="N97" s="29" t="s">
        <v>262</v>
      </c>
      <c r="O97" s="95" t="s">
        <v>219</v>
      </c>
      <c r="P97" s="139">
        <v>0</v>
      </c>
      <c r="Q97" s="95" t="s">
        <v>263</v>
      </c>
      <c r="R97" s="95" t="s">
        <v>271</v>
      </c>
      <c r="S97" s="95" t="s">
        <v>264</v>
      </c>
      <c r="T97" s="95" t="s">
        <v>262</v>
      </c>
      <c r="U97" s="139">
        <v>0</v>
      </c>
      <c r="V97" s="130">
        <v>82.83</v>
      </c>
      <c r="W97" s="95" t="s">
        <v>263</v>
      </c>
      <c r="X97" s="217">
        <v>15.45</v>
      </c>
      <c r="Y97" s="217">
        <v>73.83</v>
      </c>
      <c r="Z97" s="130">
        <v>58.59</v>
      </c>
      <c r="AA97" s="95" t="s">
        <v>287</v>
      </c>
      <c r="AB97" s="95" t="s">
        <v>263</v>
      </c>
      <c r="AC97" s="95" t="s">
        <v>263</v>
      </c>
      <c r="AD97" s="95" t="s">
        <v>263</v>
      </c>
      <c r="AE97" s="95" t="s">
        <v>263</v>
      </c>
      <c r="AF97" s="95" t="s">
        <v>263</v>
      </c>
      <c r="AG97" s="95" t="s">
        <v>263</v>
      </c>
      <c r="AH97" s="95" t="s">
        <v>263</v>
      </c>
      <c r="AI97" s="95" t="s">
        <v>263</v>
      </c>
      <c r="AJ97" s="95" t="s">
        <v>263</v>
      </c>
      <c r="AK97" s="95" t="s">
        <v>263</v>
      </c>
      <c r="AL97" s="95" t="s">
        <v>263</v>
      </c>
      <c r="AM97" s="95" t="s">
        <v>263</v>
      </c>
      <c r="AN97" s="95" t="s">
        <v>263</v>
      </c>
      <c r="AO97" s="95" t="s">
        <v>263</v>
      </c>
      <c r="AP97" s="95" t="s">
        <v>263</v>
      </c>
      <c r="AQ97" s="95" t="s">
        <v>263</v>
      </c>
      <c r="AR97" s="95" t="s">
        <v>263</v>
      </c>
      <c r="AS97" s="31"/>
      <c r="AT97" s="130"/>
      <c r="AU97" s="138"/>
      <c r="AV97" s="32"/>
      <c r="AW97" s="173"/>
      <c r="AX97" s="29"/>
      <c r="AY97" s="28"/>
      <c r="AZ97" s="28"/>
      <c r="BA97" s="30"/>
      <c r="BB97" s="30"/>
      <c r="BC97" s="33"/>
      <c r="BD97" s="30"/>
      <c r="BE97" s="94"/>
      <c r="BF97"/>
      <c r="BG97"/>
      <c r="BH97"/>
      <c r="BI97"/>
      <c r="BJ97"/>
      <c r="BK97"/>
      <c r="BL97"/>
    </row>
    <row r="98" spans="1:64" ht="15" customHeight="1">
      <c r="A98" s="93" t="s">
        <v>284</v>
      </c>
      <c r="B98" s="30">
        <v>21002634</v>
      </c>
      <c r="C98" s="31">
        <v>87.43</v>
      </c>
      <c r="D98" s="40" t="s">
        <v>255</v>
      </c>
      <c r="E98" s="40">
        <v>0.12640000000000001</v>
      </c>
      <c r="F98" s="63">
        <v>5.2189999999999997E-3</v>
      </c>
      <c r="G98" s="37">
        <v>2.8580000000000001E-2</v>
      </c>
      <c r="H98" s="29" t="s">
        <v>247</v>
      </c>
      <c r="I98" s="29"/>
      <c r="J98" s="29"/>
      <c r="K98" s="29"/>
      <c r="L98" s="29"/>
      <c r="M98" s="74"/>
      <c r="N98" s="29"/>
      <c r="O98" s="94"/>
      <c r="P98" s="95"/>
      <c r="Q98" s="94"/>
      <c r="R98" s="95"/>
      <c r="S98" s="130"/>
      <c r="T98" s="130"/>
      <c r="U98" s="94"/>
      <c r="V98" s="130"/>
      <c r="W98" s="130"/>
      <c r="X98" s="217"/>
      <c r="Y98" s="217"/>
      <c r="Z98" s="130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31"/>
      <c r="AT98" s="138"/>
      <c r="AU98" s="94"/>
      <c r="AV98" s="32"/>
      <c r="AW98" s="173"/>
      <c r="AX98" s="29"/>
      <c r="AY98" s="28"/>
      <c r="AZ98" s="28"/>
      <c r="BA98" s="33"/>
      <c r="BB98" s="33"/>
      <c r="BC98" s="31"/>
      <c r="BD98" s="33"/>
      <c r="BE98" s="130">
        <v>96.34</v>
      </c>
      <c r="BF98"/>
      <c r="BG98"/>
      <c r="BH98"/>
      <c r="BI98"/>
      <c r="BJ98"/>
      <c r="BK98"/>
      <c r="BL98"/>
    </row>
    <row r="99" spans="1:64" ht="15" customHeight="1">
      <c r="A99" s="93" t="s">
        <v>292</v>
      </c>
      <c r="B99" s="30">
        <v>21001840</v>
      </c>
      <c r="C99" s="31">
        <v>99.94</v>
      </c>
      <c r="D99" s="40">
        <v>1.0980000000000001</v>
      </c>
      <c r="E99" s="40">
        <v>0.1045</v>
      </c>
      <c r="F99" s="63">
        <v>1.9300000000000001E-3</v>
      </c>
      <c r="G99" s="37">
        <v>1.349</v>
      </c>
      <c r="H99" s="37">
        <v>1.806</v>
      </c>
      <c r="I99" s="29"/>
      <c r="J99" s="29"/>
      <c r="K99" s="29"/>
      <c r="L99" s="29"/>
      <c r="M99" s="29"/>
      <c r="N99" s="36"/>
      <c r="O99" s="95"/>
      <c r="P99" s="95"/>
      <c r="Q99" s="95"/>
      <c r="R99" s="95"/>
      <c r="S99" s="95"/>
      <c r="T99" s="95"/>
      <c r="U99" s="139"/>
      <c r="V99" s="95"/>
      <c r="W99" s="96"/>
      <c r="X99" s="217"/>
      <c r="Y99" s="217"/>
      <c r="Z99" s="130"/>
      <c r="AA99" s="95"/>
      <c r="AB99" s="95"/>
      <c r="AC99" s="131"/>
      <c r="AD99" s="96"/>
      <c r="AE99" s="130"/>
      <c r="AF99" s="95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31"/>
      <c r="AT99" s="130"/>
      <c r="AU99" s="138"/>
      <c r="AV99" s="32"/>
      <c r="AW99" s="55"/>
      <c r="AX99" s="29"/>
      <c r="AY99" s="28"/>
      <c r="AZ99" s="28"/>
      <c r="BA99" s="33"/>
      <c r="BB99" s="33"/>
      <c r="BC99" s="31"/>
      <c r="BD99" s="33"/>
      <c r="BE99" s="94"/>
      <c r="BF99"/>
      <c r="BG99"/>
      <c r="BH99"/>
      <c r="BI99"/>
      <c r="BJ99"/>
      <c r="BK99"/>
      <c r="BL99"/>
    </row>
    <row r="100" spans="1:64" ht="15" customHeight="1">
      <c r="A100" s="93" t="s">
        <v>292</v>
      </c>
      <c r="B100" s="30">
        <v>21002169</v>
      </c>
      <c r="C100" s="31">
        <v>99.93</v>
      </c>
      <c r="D100" s="40">
        <v>1.968</v>
      </c>
      <c r="E100" s="40">
        <v>4.403E-2</v>
      </c>
      <c r="F100" s="63">
        <v>1.983E-3</v>
      </c>
      <c r="G100" s="37">
        <v>11.88</v>
      </c>
      <c r="H100" s="37">
        <v>3.637</v>
      </c>
      <c r="I100" s="29"/>
      <c r="J100" s="37"/>
      <c r="K100" s="37"/>
      <c r="L100" s="29"/>
      <c r="M100" s="29"/>
      <c r="N100" s="36"/>
      <c r="O100" s="95"/>
      <c r="P100" s="95"/>
      <c r="Q100" s="95"/>
      <c r="R100" s="95"/>
      <c r="S100" s="95"/>
      <c r="T100" s="95"/>
      <c r="U100" s="139"/>
      <c r="V100" s="95"/>
      <c r="W100" s="96"/>
      <c r="X100" s="217"/>
      <c r="Y100" s="217"/>
      <c r="Z100" s="130"/>
      <c r="AA100" s="95"/>
      <c r="AB100" s="95"/>
      <c r="AC100" s="131"/>
      <c r="AD100" s="96"/>
      <c r="AE100" s="130"/>
      <c r="AF100" s="95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31"/>
      <c r="AT100" s="130"/>
      <c r="AU100" s="138"/>
      <c r="AV100" s="32"/>
      <c r="AW100" s="173"/>
      <c r="AX100" s="29"/>
      <c r="AY100" s="28"/>
      <c r="AZ100" s="28"/>
      <c r="BA100" s="33"/>
      <c r="BB100" s="33"/>
      <c r="BC100" s="31"/>
      <c r="BD100" s="33"/>
      <c r="BE100" s="94"/>
      <c r="BF100"/>
      <c r="BG100"/>
      <c r="BH100"/>
      <c r="BI100"/>
      <c r="BJ100"/>
      <c r="BK100"/>
      <c r="BL100"/>
    </row>
    <row r="101" spans="1:64" ht="15" customHeight="1">
      <c r="A101" s="93" t="s">
        <v>291</v>
      </c>
      <c r="B101" s="30">
        <v>21001945</v>
      </c>
      <c r="C101" s="31">
        <v>90.89</v>
      </c>
      <c r="D101" s="40">
        <v>0.70140000000000002</v>
      </c>
      <c r="E101" s="40">
        <v>6.2449999999999999E-2</v>
      </c>
      <c r="F101" s="63">
        <v>9.7909999999999994E-3</v>
      </c>
      <c r="G101" s="37">
        <v>0.27489999999999998</v>
      </c>
      <c r="H101" s="37">
        <v>4.0119999999999996</v>
      </c>
      <c r="I101" s="29"/>
      <c r="J101" s="29"/>
      <c r="K101" s="29"/>
      <c r="L101" s="29"/>
      <c r="M101" s="29"/>
      <c r="N101" s="36"/>
      <c r="O101" s="95"/>
      <c r="P101" s="95"/>
      <c r="Q101" s="95"/>
      <c r="R101" s="95"/>
      <c r="S101" s="95"/>
      <c r="T101" s="95"/>
      <c r="U101" s="139"/>
      <c r="V101" s="95"/>
      <c r="W101" s="96"/>
      <c r="X101" s="217"/>
      <c r="Y101" s="217"/>
      <c r="Z101" s="130"/>
      <c r="AA101" s="95"/>
      <c r="AB101" s="95"/>
      <c r="AC101" s="131"/>
      <c r="AD101" s="96"/>
      <c r="AE101" s="130"/>
      <c r="AF101" s="95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31"/>
      <c r="AT101" s="130"/>
      <c r="AU101" s="138"/>
      <c r="AV101" s="32"/>
      <c r="AW101" s="55"/>
      <c r="AX101" s="29"/>
      <c r="AY101" s="28"/>
      <c r="AZ101" s="28"/>
      <c r="BA101" s="30"/>
      <c r="BB101" s="31"/>
      <c r="BC101" s="28"/>
      <c r="BD101" s="31"/>
      <c r="BE101" s="94"/>
      <c r="BF101"/>
      <c r="BG101"/>
      <c r="BH101"/>
      <c r="BI101"/>
      <c r="BJ101"/>
      <c r="BK101"/>
      <c r="BL101"/>
    </row>
    <row r="102" spans="1:64">
      <c r="A102" s="57" t="s">
        <v>0</v>
      </c>
      <c r="B102" s="75"/>
      <c r="C102" s="76">
        <f>MIN(C84:C101)</f>
        <v>87.43</v>
      </c>
      <c r="D102" s="164">
        <f>MIN(D84:D101)</f>
        <v>0.20610000000000001</v>
      </c>
      <c r="E102" s="164">
        <f>MIN(E84:E101)</f>
        <v>4.403E-2</v>
      </c>
      <c r="F102" s="251">
        <f>MIN(F84:F101)</f>
        <v>1.9300000000000001E-3</v>
      </c>
      <c r="G102" s="89">
        <f>MIN(G84:G101)</f>
        <v>2.8580000000000001E-2</v>
      </c>
      <c r="H102" s="132">
        <f>MIN(H84:H101)</f>
        <v>1.806</v>
      </c>
      <c r="I102" s="132"/>
      <c r="J102" s="132"/>
      <c r="K102" s="76"/>
      <c r="L102" s="76"/>
      <c r="M102" s="76">
        <f>MIN(M84:M101)</f>
        <v>34.86</v>
      </c>
      <c r="N102" s="76"/>
      <c r="O102" s="76"/>
      <c r="P102" s="76"/>
      <c r="Q102" s="76"/>
      <c r="R102" s="76"/>
      <c r="S102" s="76"/>
      <c r="T102" s="76">
        <f>MIN(T84:T101)</f>
        <v>25.49</v>
      </c>
      <c r="U102" s="97">
        <f>MIN(U84:U101)</f>
        <v>0</v>
      </c>
      <c r="V102" s="76">
        <f>MIN(V84:V101)</f>
        <v>15.81</v>
      </c>
      <c r="W102" s="76"/>
      <c r="X102" s="76">
        <f>MIN(X84:X101)</f>
        <v>6.57</v>
      </c>
      <c r="Y102" s="76">
        <f>MIN(Y84:Y101)</f>
        <v>31.52</v>
      </c>
      <c r="Z102" s="78">
        <f>MIN(Z84:Z101)</f>
        <v>11.67</v>
      </c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132"/>
      <c r="AU102" s="77"/>
      <c r="AV102" s="170"/>
      <c r="AW102" s="132"/>
      <c r="AX102" s="76"/>
      <c r="AY102" s="76"/>
      <c r="AZ102" s="76">
        <f>MIN(AZ84:AZ101)</f>
        <v>1.1100000000000001</v>
      </c>
      <c r="BA102" s="76"/>
      <c r="BB102" s="132">
        <f>MIN(BB84:BB101)</f>
        <v>0.22800000000000001</v>
      </c>
      <c r="BC102" s="77">
        <f>MIN(BC84:BC101)</f>
        <v>1.1599999999999999E-2</v>
      </c>
      <c r="BD102" s="132">
        <f>MIN(BD84:BD101)</f>
        <v>0.247</v>
      </c>
      <c r="BE102" s="76"/>
      <c r="BF102"/>
      <c r="BG102"/>
      <c r="BH102"/>
      <c r="BI102"/>
      <c r="BJ102"/>
      <c r="BK102"/>
      <c r="BL102"/>
    </row>
    <row r="103" spans="1:64">
      <c r="A103" s="59" t="s">
        <v>1</v>
      </c>
      <c r="B103" s="79"/>
      <c r="C103" s="80">
        <f>MAX(C84:C101)</f>
        <v>99.94</v>
      </c>
      <c r="D103" s="83">
        <f>MAX(D84:D101)</f>
        <v>1.968</v>
      </c>
      <c r="E103" s="83">
        <f>MAX(E84:E101)</f>
        <v>0.22189999999999999</v>
      </c>
      <c r="F103" s="229">
        <f>MAX(F84:F101)</f>
        <v>0.2858</v>
      </c>
      <c r="G103" s="91">
        <f>MAX(G84:G101)</f>
        <v>11.88</v>
      </c>
      <c r="H103" s="134">
        <f>MAX(H84:H101)</f>
        <v>4.0119999999999996</v>
      </c>
      <c r="I103" s="80"/>
      <c r="J103" s="82"/>
      <c r="K103" s="80"/>
      <c r="L103" s="80"/>
      <c r="M103" s="80">
        <f>MAX(M84:M101)</f>
        <v>54.98</v>
      </c>
      <c r="N103" s="80"/>
      <c r="O103" s="80"/>
      <c r="P103" s="80"/>
      <c r="Q103" s="80"/>
      <c r="R103" s="80"/>
      <c r="S103" s="80"/>
      <c r="T103" s="80">
        <f>MAX(T84:T101)</f>
        <v>76.3</v>
      </c>
      <c r="U103" s="82">
        <f>MAX(U84:U101)</f>
        <v>98.5</v>
      </c>
      <c r="V103" s="80">
        <f>MAX(V84:V101)</f>
        <v>82.83</v>
      </c>
      <c r="W103" s="80"/>
      <c r="X103" s="80">
        <f>MAX(X84:X101)</f>
        <v>38.659999999999997</v>
      </c>
      <c r="Y103" s="80">
        <f>MAX(Y84:Y101)</f>
        <v>327.10000000000002</v>
      </c>
      <c r="Z103" s="84">
        <f>MAX(Z84:Z101)</f>
        <v>163</v>
      </c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2"/>
      <c r="AT103" s="134"/>
      <c r="AU103" s="81"/>
      <c r="AV103" s="171"/>
      <c r="AW103" s="134"/>
      <c r="AX103" s="98"/>
      <c r="AY103" s="98"/>
      <c r="AZ103" s="80">
        <f>MAX(AZ84:AZ101)</f>
        <v>1.59</v>
      </c>
      <c r="BA103" s="98"/>
      <c r="BB103" s="134">
        <f>MAX(BB84:BB101)</f>
        <v>0.35899999999999999</v>
      </c>
      <c r="BC103" s="81">
        <f>MAX(BC84:BC101)</f>
        <v>1.83E-2</v>
      </c>
      <c r="BD103" s="134">
        <f>MAX(BD84:BD101)</f>
        <v>0.371</v>
      </c>
      <c r="BE103" s="80"/>
      <c r="BF103"/>
      <c r="BG103"/>
      <c r="BH103"/>
      <c r="BI103"/>
      <c r="BJ103"/>
      <c r="BK103"/>
      <c r="BL103"/>
    </row>
    <row r="104" spans="1:64" ht="15.75" thickBot="1">
      <c r="A104" s="61" t="s">
        <v>2</v>
      </c>
      <c r="B104" s="70"/>
      <c r="C104" s="71">
        <f>MEDIAN(C84:C101)</f>
        <v>90.97</v>
      </c>
      <c r="D104" s="87">
        <f>MEDIAN(D84:D101)</f>
        <v>0.89970000000000006</v>
      </c>
      <c r="E104" s="87">
        <f>MEDIAN(E84:E101)</f>
        <v>0.1045</v>
      </c>
      <c r="F104" s="230">
        <f>MEDIAN(F84:F101)</f>
        <v>5.2189999999999997E-3</v>
      </c>
      <c r="G104" s="92">
        <f>MEDIAN(G84:G101)</f>
        <v>1.349</v>
      </c>
      <c r="H104" s="135">
        <f>MEDIAN(H84:H101)</f>
        <v>3.2184999999999997</v>
      </c>
      <c r="I104" s="135"/>
      <c r="J104" s="71"/>
      <c r="K104" s="71"/>
      <c r="L104" s="71"/>
      <c r="M104" s="71">
        <f>MEDIAN(M84:M101)</f>
        <v>44.92</v>
      </c>
      <c r="N104" s="71"/>
      <c r="O104" s="71"/>
      <c r="P104" s="71"/>
      <c r="Q104" s="71"/>
      <c r="R104" s="71"/>
      <c r="S104" s="71"/>
      <c r="T104" s="71">
        <f>MEDIAN(T84:T101)</f>
        <v>50.894999999999996</v>
      </c>
      <c r="U104" s="72">
        <f>MEDIAN(U84:U101)</f>
        <v>0</v>
      </c>
      <c r="V104" s="71">
        <f>MEDIAN(V84:V101)</f>
        <v>49.32</v>
      </c>
      <c r="W104" s="71"/>
      <c r="X104" s="71">
        <f>MEDIAN(X84:X101)</f>
        <v>15.45</v>
      </c>
      <c r="Y104" s="71">
        <f>MEDIAN(Y84:Y101)</f>
        <v>56.32</v>
      </c>
      <c r="Z104" s="88">
        <f>MEDIAN(Z84:Z101)</f>
        <v>31.51</v>
      </c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135"/>
      <c r="AU104" s="86"/>
      <c r="AV104" s="172"/>
      <c r="AW104" s="135"/>
      <c r="AX104" s="73"/>
      <c r="AY104" s="73"/>
      <c r="AZ104" s="71">
        <f>MEDIAN(AZ84:AZ101)</f>
        <v>1.35</v>
      </c>
      <c r="BA104" s="73"/>
      <c r="BB104" s="135">
        <f>MEDIAN(BB84:BB101)</f>
        <v>0.29349999999999998</v>
      </c>
      <c r="BC104" s="86">
        <f>MEDIAN(BC84:BC101)</f>
        <v>1.495E-2</v>
      </c>
      <c r="BD104" s="135">
        <f>MEDIAN(BD84:BD101)</f>
        <v>0.309</v>
      </c>
      <c r="BE104" s="71"/>
      <c r="BF104"/>
      <c r="BG104"/>
      <c r="BH104"/>
      <c r="BI104"/>
      <c r="BJ104"/>
      <c r="BK104"/>
      <c r="BL104"/>
    </row>
    <row r="105" spans="1:64">
      <c r="BA105"/>
      <c r="BB105"/>
      <c r="BC105"/>
      <c r="BD105" s="250"/>
      <c r="BE105"/>
      <c r="BF105"/>
      <c r="BG105"/>
      <c r="BH105"/>
      <c r="BI105"/>
      <c r="BJ105"/>
      <c r="BK105"/>
      <c r="BL105"/>
    </row>
    <row r="106" spans="1:64">
      <c r="A106" s="13" t="s">
        <v>33</v>
      </c>
    </row>
    <row r="107" spans="1:64">
      <c r="A107" t="s">
        <v>34</v>
      </c>
    </row>
    <row r="111" spans="1:64">
      <c r="A111" s="13"/>
    </row>
    <row r="119" spans="1:1">
      <c r="A119" s="13"/>
    </row>
  </sheetData>
  <sheetProtection algorithmName="SHA-512" hashValue="hqMkkuTIjZUt7ms3vVjKHK1oQ6U5+wNYWDeJr1KRisDEu/6Kt9hsvyA9FlUC+Vm2rpv6Hm9m9KGZJsTHsyjHKA==" saltValue="wQP377ghoAwZmKslKlhhjA==" spinCount="100000" sheet="1" objects="1" scenarios="1"/>
  <sortState xmlns:xlrd2="http://schemas.microsoft.com/office/spreadsheetml/2017/richdata2" ref="A84:BN101">
    <sortCondition ref="A84:A10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E17" sqref="E17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85" t="s">
        <v>208</v>
      </c>
    </row>
    <row r="2" spans="2:6">
      <c r="B2" s="9" t="s">
        <v>32</v>
      </c>
    </row>
    <row r="3" spans="2:6" ht="15.75" thickBot="1"/>
    <row r="4" spans="2:6" ht="45" customHeight="1" thickBot="1">
      <c r="B4" s="99"/>
      <c r="C4" s="100" t="s">
        <v>8</v>
      </c>
      <c r="D4" s="101" t="s">
        <v>9</v>
      </c>
      <c r="E4" s="101" t="s">
        <v>10</v>
      </c>
      <c r="F4" s="102" t="s">
        <v>11</v>
      </c>
    </row>
    <row r="5" spans="2:6" ht="24.95" customHeight="1" thickTop="1">
      <c r="B5" s="103"/>
      <c r="C5" s="104" t="s">
        <v>12</v>
      </c>
      <c r="D5" s="105">
        <v>2</v>
      </c>
      <c r="E5" s="105">
        <v>0</v>
      </c>
      <c r="F5" s="180"/>
    </row>
    <row r="6" spans="2:6" ht="24.95" customHeight="1">
      <c r="B6" s="106"/>
      <c r="C6" s="107" t="s">
        <v>13</v>
      </c>
      <c r="D6" s="108">
        <v>3</v>
      </c>
      <c r="E6" s="108">
        <v>0</v>
      </c>
      <c r="F6" s="113"/>
    </row>
    <row r="7" spans="2:6" ht="24.95" customHeight="1">
      <c r="B7" s="106"/>
      <c r="C7" s="107" t="s">
        <v>14</v>
      </c>
      <c r="D7" s="108">
        <v>0</v>
      </c>
      <c r="E7" s="108"/>
      <c r="F7" s="113"/>
    </row>
    <row r="8" spans="2:6" ht="24.95" customHeight="1">
      <c r="B8" s="106"/>
      <c r="C8" s="109" t="s">
        <v>15</v>
      </c>
      <c r="D8" s="110">
        <v>0</v>
      </c>
      <c r="E8" s="110"/>
      <c r="F8" s="181"/>
    </row>
    <row r="9" spans="2:6" ht="24.95" customHeight="1">
      <c r="B9" s="106"/>
      <c r="C9" s="107" t="s">
        <v>16</v>
      </c>
      <c r="D9" s="108">
        <v>0</v>
      </c>
      <c r="E9" s="108"/>
      <c r="F9" s="113"/>
    </row>
    <row r="10" spans="2:6" ht="24.95" customHeight="1">
      <c r="B10" s="106"/>
      <c r="C10" s="111" t="s">
        <v>17</v>
      </c>
      <c r="D10" s="112">
        <v>6</v>
      </c>
      <c r="E10" s="112">
        <v>0</v>
      </c>
      <c r="F10" s="182"/>
    </row>
    <row r="11" spans="2:6" ht="24.95" customHeight="1">
      <c r="B11" s="106"/>
      <c r="C11" s="107" t="s">
        <v>18</v>
      </c>
      <c r="D11" s="108">
        <v>0</v>
      </c>
      <c r="E11" s="108"/>
      <c r="F11" s="113"/>
    </row>
    <row r="12" spans="2:6" ht="24.95" customHeight="1">
      <c r="B12" s="106"/>
      <c r="C12" s="111" t="s">
        <v>19</v>
      </c>
      <c r="D12" s="112">
        <v>0</v>
      </c>
      <c r="E12" s="112"/>
      <c r="F12" s="182"/>
    </row>
    <row r="13" spans="2:6" ht="24.95" customHeight="1">
      <c r="B13" s="106"/>
      <c r="C13" s="107" t="s">
        <v>20</v>
      </c>
      <c r="D13" s="108">
        <v>0</v>
      </c>
      <c r="E13" s="108"/>
      <c r="F13" s="113"/>
    </row>
    <row r="14" spans="2:6" ht="24.95" customHeight="1">
      <c r="B14" s="106"/>
      <c r="C14" s="111" t="s">
        <v>21</v>
      </c>
      <c r="D14" s="112">
        <v>6</v>
      </c>
      <c r="E14" s="112">
        <v>2</v>
      </c>
      <c r="F14" s="182" t="s">
        <v>297</v>
      </c>
    </row>
    <row r="15" spans="2:6" ht="24.95" customHeight="1">
      <c r="B15" s="106"/>
      <c r="C15" s="107" t="s">
        <v>22</v>
      </c>
      <c r="D15" s="108">
        <v>2</v>
      </c>
      <c r="E15" s="108">
        <v>0</v>
      </c>
      <c r="F15" s="113"/>
    </row>
    <row r="16" spans="2:6" ht="24.95" customHeight="1">
      <c r="B16" s="106"/>
      <c r="C16" s="114" t="s">
        <v>23</v>
      </c>
      <c r="D16" s="115">
        <v>0</v>
      </c>
      <c r="E16" s="115"/>
      <c r="F16" s="183"/>
    </row>
    <row r="17" spans="2:6" ht="24.95" customHeight="1" thickBot="1">
      <c r="B17" s="116"/>
      <c r="C17" s="117" t="s">
        <v>24</v>
      </c>
      <c r="D17" s="118">
        <v>2</v>
      </c>
      <c r="E17" s="118">
        <v>0</v>
      </c>
      <c r="F17" s="184"/>
    </row>
  </sheetData>
  <sheetProtection algorithmName="SHA-512" hashValue="zJBdwPwO3d1ImN5RgwuzbCGsBWySyUfsobuZjgNKzlmNAXYXP+Zk43DEa4RhVrtdt3H8xWZPgFZTLNli97g1Fw==" saltValue="uJDtTYKjGi1EQ3iIOT5Zs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H19" sqref="H19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85" t="s">
        <v>208</v>
      </c>
    </row>
    <row r="2" spans="2:9">
      <c r="B2" s="234" t="s">
        <v>35</v>
      </c>
      <c r="C2" s="234"/>
      <c r="D2" s="234"/>
      <c r="E2" s="234"/>
      <c r="F2" s="234"/>
      <c r="G2" s="234"/>
      <c r="H2" s="234"/>
      <c r="I2" s="234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21"/>
      <c r="C4" s="100" t="s">
        <v>25</v>
      </c>
      <c r="D4" s="231" t="s">
        <v>9</v>
      </c>
      <c r="E4" s="231"/>
      <c r="F4" s="231" t="s">
        <v>10</v>
      </c>
      <c r="G4" s="231"/>
      <c r="H4" s="231" t="s">
        <v>11</v>
      </c>
      <c r="I4" s="232"/>
    </row>
    <row r="5" spans="2:9" ht="24.95" customHeight="1" thickTop="1">
      <c r="B5" s="119"/>
      <c r="C5" s="111" t="s">
        <v>26</v>
      </c>
      <c r="D5" s="235">
        <v>0</v>
      </c>
      <c r="E5" s="235"/>
      <c r="F5" s="235"/>
      <c r="G5" s="235"/>
      <c r="H5" s="240"/>
      <c r="I5" s="241"/>
    </row>
    <row r="6" spans="2:9" ht="24.95" customHeight="1">
      <c r="B6" s="119"/>
      <c r="C6" s="111" t="s">
        <v>27</v>
      </c>
      <c r="D6" s="235">
        <v>2</v>
      </c>
      <c r="E6" s="235"/>
      <c r="F6" s="235">
        <v>0</v>
      </c>
      <c r="G6" s="235"/>
      <c r="H6" s="242"/>
      <c r="I6" s="243"/>
    </row>
    <row r="7" spans="2:9" ht="24.95" customHeight="1" thickBot="1">
      <c r="B7" s="120"/>
      <c r="C7" s="117" t="s">
        <v>28</v>
      </c>
      <c r="D7" s="233">
        <v>6</v>
      </c>
      <c r="E7" s="233"/>
      <c r="F7" s="233">
        <v>0</v>
      </c>
      <c r="G7" s="233"/>
      <c r="H7" s="244"/>
      <c r="I7" s="245"/>
    </row>
    <row r="10" spans="2:9">
      <c r="B10" s="234" t="s">
        <v>36</v>
      </c>
      <c r="C10" s="234"/>
      <c r="D10" s="234"/>
      <c r="E10" s="234"/>
      <c r="F10" s="234"/>
      <c r="G10" s="234"/>
      <c r="H10" s="234"/>
      <c r="I10" s="234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9"/>
      <c r="C12" s="100" t="s">
        <v>25</v>
      </c>
      <c r="D12" s="231" t="s">
        <v>9</v>
      </c>
      <c r="E12" s="231"/>
      <c r="F12" s="231" t="s">
        <v>10</v>
      </c>
      <c r="G12" s="231"/>
      <c r="H12" s="231" t="s">
        <v>11</v>
      </c>
      <c r="I12" s="232"/>
    </row>
    <row r="13" spans="2:9" ht="24.95" customHeight="1" thickTop="1">
      <c r="B13" s="119"/>
      <c r="C13" s="111" t="s">
        <v>31</v>
      </c>
      <c r="D13" s="235"/>
      <c r="E13" s="235"/>
      <c r="F13" s="235"/>
      <c r="G13" s="235"/>
      <c r="H13" s="236"/>
      <c r="I13" s="237"/>
    </row>
    <row r="14" spans="2:9" ht="24.95" customHeight="1" thickBot="1">
      <c r="B14" s="120"/>
      <c r="C14" s="117" t="s">
        <v>28</v>
      </c>
      <c r="D14" s="233">
        <v>1</v>
      </c>
      <c r="E14" s="233"/>
      <c r="F14" s="233">
        <v>0</v>
      </c>
      <c r="G14" s="233"/>
      <c r="H14" s="238"/>
      <c r="I14" s="239"/>
    </row>
  </sheetData>
  <sheetProtection algorithmName="SHA-512" hashValue="BpV4xMOCGBoUnSD/qrhpFyqKxMeoaV4vHQ8gAMxP+9gAiBkFK/peuJ3y4hasmKW8lCwMosqGv+irgeovMRhcew==" saltValue="ykV2XlSQq9n/HGzWJSs3xA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9"/>
  <sheetViews>
    <sheetView showGridLines="0" zoomScale="80" zoomScaleNormal="80" workbookViewId="0">
      <selection activeCell="X14" sqref="X14"/>
    </sheetView>
  </sheetViews>
  <sheetFormatPr defaultRowHeight="15"/>
  <cols>
    <col min="1" max="2" width="3" customWidth="1"/>
    <col min="3" max="3" width="38.140625" customWidth="1"/>
    <col min="4" max="42" width="15.7109375" customWidth="1"/>
  </cols>
  <sheetData>
    <row r="1" spans="1:43" ht="120.75" customHeight="1">
      <c r="D1" s="2"/>
      <c r="E1" s="2"/>
      <c r="F1" s="185" t="s">
        <v>208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21"/>
      <c r="C4" s="100" t="s">
        <v>25</v>
      </c>
      <c r="D4" s="231" t="s">
        <v>9</v>
      </c>
      <c r="E4" s="231"/>
      <c r="F4" s="231" t="s">
        <v>10</v>
      </c>
      <c r="G4" s="231"/>
      <c r="H4" s="231" t="s">
        <v>11</v>
      </c>
      <c r="I4" s="23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9"/>
      <c r="C5" s="111" t="s">
        <v>64</v>
      </c>
      <c r="D5" s="235">
        <v>2</v>
      </c>
      <c r="E5" s="235"/>
      <c r="F5" s="235">
        <v>0</v>
      </c>
      <c r="G5" s="235"/>
      <c r="H5" s="240"/>
      <c r="I5" s="2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9"/>
      <c r="C6" s="111" t="s">
        <v>65</v>
      </c>
      <c r="D6" s="235">
        <v>3</v>
      </c>
      <c r="E6" s="235"/>
      <c r="F6" s="235">
        <v>0</v>
      </c>
      <c r="G6" s="235"/>
      <c r="H6" s="242"/>
      <c r="I6" s="24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20"/>
      <c r="C7" s="117" t="s">
        <v>28</v>
      </c>
      <c r="D7" s="233">
        <v>2</v>
      </c>
      <c r="E7" s="233"/>
      <c r="F7" s="233">
        <v>0</v>
      </c>
      <c r="G7" s="233"/>
      <c r="H7" s="244"/>
      <c r="I7" s="24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98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4"/>
      <c r="C12" s="125" t="s">
        <v>99</v>
      </c>
      <c r="D12" s="126" t="s">
        <v>3</v>
      </c>
      <c r="E12" s="127"/>
      <c r="F12" s="127" t="s">
        <v>100</v>
      </c>
      <c r="G12" s="126" t="s">
        <v>101</v>
      </c>
      <c r="H12" s="126" t="s">
        <v>102</v>
      </c>
      <c r="I12" s="126" t="s">
        <v>103</v>
      </c>
      <c r="J12" s="126" t="s">
        <v>104</v>
      </c>
      <c r="K12" s="126" t="s">
        <v>66</v>
      </c>
      <c r="L12" s="126" t="s">
        <v>67</v>
      </c>
      <c r="M12" s="126" t="s">
        <v>68</v>
      </c>
      <c r="N12" s="126" t="s">
        <v>69</v>
      </c>
      <c r="O12" s="126" t="s">
        <v>70</v>
      </c>
      <c r="P12" s="126" t="s">
        <v>71</v>
      </c>
      <c r="Q12" s="126" t="s">
        <v>72</v>
      </c>
      <c r="R12" s="126" t="s">
        <v>73</v>
      </c>
      <c r="S12" s="126" t="s">
        <v>74</v>
      </c>
      <c r="T12" s="126" t="s">
        <v>105</v>
      </c>
      <c r="U12" s="126" t="s">
        <v>106</v>
      </c>
      <c r="V12" s="126" t="s">
        <v>107</v>
      </c>
      <c r="W12" s="126" t="s">
        <v>108</v>
      </c>
      <c r="X12" s="126" t="s">
        <v>109</v>
      </c>
      <c r="Y12" s="126" t="s">
        <v>110</v>
      </c>
      <c r="Z12" s="126" t="s">
        <v>119</v>
      </c>
      <c r="AA12" s="126" t="s">
        <v>120</v>
      </c>
      <c r="AB12" s="126" t="s">
        <v>121</v>
      </c>
      <c r="AC12" s="126" t="s">
        <v>122</v>
      </c>
      <c r="AD12" s="126" t="s">
        <v>123</v>
      </c>
      <c r="AE12" s="126" t="s">
        <v>124</v>
      </c>
      <c r="AF12" s="126" t="s">
        <v>125</v>
      </c>
      <c r="AG12" s="126" t="s">
        <v>126</v>
      </c>
      <c r="AH12" s="126" t="s">
        <v>127</v>
      </c>
      <c r="AI12" s="126" t="s">
        <v>128</v>
      </c>
      <c r="AJ12" s="126" t="s">
        <v>129</v>
      </c>
      <c r="AK12" s="126" t="s">
        <v>130</v>
      </c>
      <c r="AL12" s="126" t="s">
        <v>131</v>
      </c>
      <c r="AM12" s="126" t="s">
        <v>132</v>
      </c>
      <c r="AN12" s="126" t="s">
        <v>133</v>
      </c>
      <c r="AO12" s="126" t="s">
        <v>134</v>
      </c>
      <c r="AP12" s="128" t="s">
        <v>135</v>
      </c>
    </row>
    <row r="13" spans="1:43" ht="24.95" customHeight="1" thickTop="1">
      <c r="B13" s="122"/>
      <c r="C13" s="142" t="s">
        <v>285</v>
      </c>
      <c r="D13" s="143">
        <v>21001669</v>
      </c>
      <c r="E13" s="144"/>
      <c r="F13" s="144">
        <v>89.72</v>
      </c>
      <c r="G13" s="145" t="s">
        <v>261</v>
      </c>
      <c r="H13" s="145" t="s">
        <v>286</v>
      </c>
      <c r="I13" s="145" t="s">
        <v>262</v>
      </c>
      <c r="J13" s="145" t="s">
        <v>263</v>
      </c>
      <c r="K13" s="144">
        <v>34.86</v>
      </c>
      <c r="L13" s="145" t="s">
        <v>262</v>
      </c>
      <c r="M13" s="145" t="s">
        <v>219</v>
      </c>
      <c r="N13" s="143">
        <v>0</v>
      </c>
      <c r="O13" s="145" t="s">
        <v>263</v>
      </c>
      <c r="P13" s="145" t="s">
        <v>271</v>
      </c>
      <c r="Q13" s="145" t="s">
        <v>264</v>
      </c>
      <c r="R13" s="144">
        <v>25.49</v>
      </c>
      <c r="S13" s="146">
        <v>25.5</v>
      </c>
      <c r="T13" s="145" t="s">
        <v>263</v>
      </c>
      <c r="U13" s="145" t="s">
        <v>263</v>
      </c>
      <c r="V13" s="144">
        <v>6.57</v>
      </c>
      <c r="W13" s="144">
        <v>56.32</v>
      </c>
      <c r="X13" s="144">
        <v>31.51</v>
      </c>
      <c r="Y13" s="145" t="s">
        <v>287</v>
      </c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8"/>
      <c r="AQ13" s="14"/>
    </row>
    <row r="14" spans="1:43" ht="24.95" customHeight="1">
      <c r="B14" s="122"/>
      <c r="C14" s="142" t="s">
        <v>290</v>
      </c>
      <c r="D14" s="143">
        <v>21001908</v>
      </c>
      <c r="E14" s="145"/>
      <c r="F14" s="144">
        <v>92.44</v>
      </c>
      <c r="G14" s="145" t="s">
        <v>260</v>
      </c>
      <c r="H14" s="145" t="s">
        <v>260</v>
      </c>
      <c r="I14" s="145" t="s">
        <v>261</v>
      </c>
      <c r="J14" s="145" t="s">
        <v>261</v>
      </c>
      <c r="K14" s="144">
        <v>54.98</v>
      </c>
      <c r="L14" s="145" t="s">
        <v>262</v>
      </c>
      <c r="M14" s="145" t="s">
        <v>219</v>
      </c>
      <c r="N14" s="143">
        <v>0</v>
      </c>
      <c r="O14" s="145" t="s">
        <v>263</v>
      </c>
      <c r="P14" s="145" t="s">
        <v>271</v>
      </c>
      <c r="Q14" s="146">
        <v>22.2</v>
      </c>
      <c r="R14" s="144">
        <v>76.3</v>
      </c>
      <c r="S14" s="146">
        <v>98.5</v>
      </c>
      <c r="T14" s="144">
        <v>15.81</v>
      </c>
      <c r="U14" s="147">
        <v>6.56</v>
      </c>
      <c r="V14" s="144">
        <v>38.659999999999997</v>
      </c>
      <c r="W14" s="144">
        <v>327.10000000000002</v>
      </c>
      <c r="X14" s="144">
        <v>163</v>
      </c>
      <c r="Y14" s="145" t="s">
        <v>265</v>
      </c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5"/>
      <c r="AQ14" s="14"/>
    </row>
    <row r="15" spans="1:43" ht="24.95" customHeight="1">
      <c r="B15" s="122"/>
      <c r="C15" s="142" t="s">
        <v>270</v>
      </c>
      <c r="D15" s="143">
        <v>21002424</v>
      </c>
      <c r="E15" s="145"/>
      <c r="F15" s="144">
        <v>91.06</v>
      </c>
      <c r="G15" s="147">
        <v>2.42</v>
      </c>
      <c r="H15" s="145" t="s">
        <v>260</v>
      </c>
      <c r="I15" s="145" t="s">
        <v>261</v>
      </c>
      <c r="J15" s="145" t="s">
        <v>261</v>
      </c>
      <c r="K15" s="145" t="s">
        <v>219</v>
      </c>
      <c r="L15" s="144">
        <v>45.73</v>
      </c>
      <c r="M15" s="145" t="s">
        <v>219</v>
      </c>
      <c r="N15" s="144">
        <v>45.73</v>
      </c>
      <c r="O15" s="145" t="s">
        <v>263</v>
      </c>
      <c r="P15" s="145" t="s">
        <v>271</v>
      </c>
      <c r="Q15" s="145" t="s">
        <v>264</v>
      </c>
      <c r="R15" s="144">
        <v>21.15</v>
      </c>
      <c r="S15" s="146">
        <v>21.2</v>
      </c>
      <c r="T15" s="144">
        <v>10.08</v>
      </c>
      <c r="U15" s="145" t="s">
        <v>263</v>
      </c>
      <c r="V15" s="145" t="s">
        <v>263</v>
      </c>
      <c r="W15" s="147">
        <v>5.18</v>
      </c>
      <c r="X15" s="145" t="s">
        <v>263</v>
      </c>
      <c r="Y15" s="145" t="s">
        <v>265</v>
      </c>
      <c r="Z15" s="145" t="s">
        <v>263</v>
      </c>
      <c r="AA15" s="145" t="s">
        <v>263</v>
      </c>
      <c r="AB15" s="145" t="s">
        <v>263</v>
      </c>
      <c r="AC15" s="145" t="s">
        <v>263</v>
      </c>
      <c r="AD15" s="145" t="s">
        <v>263</v>
      </c>
      <c r="AE15" s="145" t="s">
        <v>263</v>
      </c>
      <c r="AF15" s="145" t="s">
        <v>263</v>
      </c>
      <c r="AG15" s="145" t="s">
        <v>263</v>
      </c>
      <c r="AH15" s="145" t="s">
        <v>263</v>
      </c>
      <c r="AI15" s="145" t="s">
        <v>263</v>
      </c>
      <c r="AJ15" s="145" t="s">
        <v>263</v>
      </c>
      <c r="AK15" s="145" t="s">
        <v>263</v>
      </c>
      <c r="AL15" s="145" t="s">
        <v>263</v>
      </c>
      <c r="AM15" s="145" t="s">
        <v>263</v>
      </c>
      <c r="AN15" s="145" t="s">
        <v>263</v>
      </c>
      <c r="AO15" s="145" t="s">
        <v>263</v>
      </c>
      <c r="AP15" s="148" t="s">
        <v>263</v>
      </c>
      <c r="AQ15" s="14"/>
    </row>
    <row r="16" spans="1:43" ht="24.95" customHeight="1">
      <c r="B16" s="122"/>
      <c r="C16" s="142" t="s">
        <v>293</v>
      </c>
      <c r="D16" s="143">
        <v>21002415</v>
      </c>
      <c r="E16" s="145"/>
      <c r="F16" s="144">
        <v>87.73</v>
      </c>
      <c r="G16" s="145" t="s">
        <v>260</v>
      </c>
      <c r="H16" s="145" t="s">
        <v>260</v>
      </c>
      <c r="I16" s="145" t="s">
        <v>261</v>
      </c>
      <c r="J16" s="145" t="s">
        <v>261</v>
      </c>
      <c r="K16" s="145" t="s">
        <v>219</v>
      </c>
      <c r="L16" s="145" t="s">
        <v>262</v>
      </c>
      <c r="M16" s="145" t="s">
        <v>219</v>
      </c>
      <c r="N16" s="143">
        <v>0</v>
      </c>
      <c r="O16" s="145" t="s">
        <v>263</v>
      </c>
      <c r="P16" s="145" t="s">
        <v>271</v>
      </c>
      <c r="Q16" s="145" t="s">
        <v>264</v>
      </c>
      <c r="R16" s="145" t="s">
        <v>263</v>
      </c>
      <c r="S16" s="143">
        <v>0</v>
      </c>
      <c r="T16" s="145" t="s">
        <v>263</v>
      </c>
      <c r="U16" s="145" t="s">
        <v>263</v>
      </c>
      <c r="V16" s="145" t="s">
        <v>263</v>
      </c>
      <c r="W16" s="144">
        <v>50.1</v>
      </c>
      <c r="X16" s="144">
        <v>20.03</v>
      </c>
      <c r="Y16" s="145" t="s">
        <v>265</v>
      </c>
      <c r="Z16" s="145" t="s">
        <v>263</v>
      </c>
      <c r="AA16" s="145" t="s">
        <v>263</v>
      </c>
      <c r="AB16" s="145" t="s">
        <v>263</v>
      </c>
      <c r="AC16" s="145" t="s">
        <v>263</v>
      </c>
      <c r="AD16" s="145" t="s">
        <v>263</v>
      </c>
      <c r="AE16" s="145" t="s">
        <v>263</v>
      </c>
      <c r="AF16" s="145" t="s">
        <v>263</v>
      </c>
      <c r="AG16" s="145" t="s">
        <v>263</v>
      </c>
      <c r="AH16" s="145" t="s">
        <v>263</v>
      </c>
      <c r="AI16" s="145" t="s">
        <v>263</v>
      </c>
      <c r="AJ16" s="145" t="s">
        <v>263</v>
      </c>
      <c r="AK16" s="145" t="s">
        <v>263</v>
      </c>
      <c r="AL16" s="145" t="s">
        <v>263</v>
      </c>
      <c r="AM16" s="145" t="s">
        <v>263</v>
      </c>
      <c r="AN16" s="145" t="s">
        <v>263</v>
      </c>
      <c r="AO16" s="145" t="s">
        <v>263</v>
      </c>
      <c r="AP16" s="148" t="s">
        <v>263</v>
      </c>
      <c r="AQ16" s="14"/>
    </row>
    <row r="17" spans="2:43" ht="24.95" customHeight="1">
      <c r="B17" s="122"/>
      <c r="C17" s="142" t="s">
        <v>284</v>
      </c>
      <c r="D17" s="143">
        <v>21002453</v>
      </c>
      <c r="E17" s="145"/>
      <c r="F17" s="144">
        <v>92.31</v>
      </c>
      <c r="G17" s="145" t="s">
        <v>261</v>
      </c>
      <c r="H17" s="145" t="s">
        <v>286</v>
      </c>
      <c r="I17" s="145" t="s">
        <v>262</v>
      </c>
      <c r="J17" s="145" t="s">
        <v>263</v>
      </c>
      <c r="K17" s="145" t="s">
        <v>219</v>
      </c>
      <c r="L17" s="145" t="s">
        <v>262</v>
      </c>
      <c r="M17" s="145" t="s">
        <v>219</v>
      </c>
      <c r="N17" s="143">
        <v>0</v>
      </c>
      <c r="O17" s="145" t="s">
        <v>263</v>
      </c>
      <c r="P17" s="145" t="s">
        <v>271</v>
      </c>
      <c r="Q17" s="145" t="s">
        <v>264</v>
      </c>
      <c r="R17" s="145" t="s">
        <v>262</v>
      </c>
      <c r="S17" s="143">
        <v>0</v>
      </c>
      <c r="T17" s="144">
        <v>82.83</v>
      </c>
      <c r="U17" s="145" t="s">
        <v>263</v>
      </c>
      <c r="V17" s="144">
        <v>15.45</v>
      </c>
      <c r="W17" s="144">
        <v>73.83</v>
      </c>
      <c r="X17" s="144">
        <v>58.59</v>
      </c>
      <c r="Y17" s="145" t="s">
        <v>287</v>
      </c>
      <c r="Z17" s="145" t="s">
        <v>263</v>
      </c>
      <c r="AA17" s="145" t="s">
        <v>263</v>
      </c>
      <c r="AB17" s="145" t="s">
        <v>263</v>
      </c>
      <c r="AC17" s="145" t="s">
        <v>263</v>
      </c>
      <c r="AD17" s="145" t="s">
        <v>263</v>
      </c>
      <c r="AE17" s="145" t="s">
        <v>263</v>
      </c>
      <c r="AF17" s="145" t="s">
        <v>263</v>
      </c>
      <c r="AG17" s="145" t="s">
        <v>263</v>
      </c>
      <c r="AH17" s="145" t="s">
        <v>263</v>
      </c>
      <c r="AI17" s="145" t="s">
        <v>263</v>
      </c>
      <c r="AJ17" s="145" t="s">
        <v>263</v>
      </c>
      <c r="AK17" s="145" t="s">
        <v>263</v>
      </c>
      <c r="AL17" s="145" t="s">
        <v>263</v>
      </c>
      <c r="AM17" s="145" t="s">
        <v>263</v>
      </c>
      <c r="AN17" s="145" t="s">
        <v>263</v>
      </c>
      <c r="AO17" s="145" t="s">
        <v>263</v>
      </c>
      <c r="AP17" s="148" t="s">
        <v>263</v>
      </c>
      <c r="AQ17" s="14"/>
    </row>
    <row r="18" spans="2:43" ht="24.95" customHeight="1">
      <c r="B18" s="122"/>
      <c r="C18" s="142" t="s">
        <v>259</v>
      </c>
      <c r="D18" s="143">
        <v>21002439</v>
      </c>
      <c r="E18" s="145"/>
      <c r="F18" s="144">
        <v>89.92</v>
      </c>
      <c r="G18" s="145" t="s">
        <v>260</v>
      </c>
      <c r="H18" s="145" t="s">
        <v>260</v>
      </c>
      <c r="I18" s="145" t="s">
        <v>261</v>
      </c>
      <c r="J18" s="145" t="s">
        <v>261</v>
      </c>
      <c r="K18" s="145" t="s">
        <v>219</v>
      </c>
      <c r="L18" s="145" t="s">
        <v>262</v>
      </c>
      <c r="M18" s="145" t="s">
        <v>219</v>
      </c>
      <c r="N18" s="143">
        <v>0</v>
      </c>
      <c r="O18" s="145" t="s">
        <v>263</v>
      </c>
      <c r="P18" s="144">
        <v>78.59</v>
      </c>
      <c r="Q18" s="145" t="s">
        <v>264</v>
      </c>
      <c r="R18" s="145" t="s">
        <v>263</v>
      </c>
      <c r="S18" s="143">
        <v>0</v>
      </c>
      <c r="T18" s="144">
        <v>8.9499999999999993</v>
      </c>
      <c r="U18" s="145" t="s">
        <v>263</v>
      </c>
      <c r="V18" s="145" t="s">
        <v>263</v>
      </c>
      <c r="W18" s="144">
        <v>36.630000000000003</v>
      </c>
      <c r="X18" s="144">
        <v>14.52</v>
      </c>
      <c r="Y18" s="145" t="s">
        <v>265</v>
      </c>
      <c r="Z18" s="145" t="s">
        <v>263</v>
      </c>
      <c r="AA18" s="145" t="s">
        <v>263</v>
      </c>
      <c r="AB18" s="145" t="s">
        <v>263</v>
      </c>
      <c r="AC18" s="145" t="s">
        <v>263</v>
      </c>
      <c r="AD18" s="145" t="s">
        <v>263</v>
      </c>
      <c r="AE18" s="145" t="s">
        <v>263</v>
      </c>
      <c r="AF18" s="145" t="s">
        <v>263</v>
      </c>
      <c r="AG18" s="145" t="s">
        <v>263</v>
      </c>
      <c r="AH18" s="145" t="s">
        <v>263</v>
      </c>
      <c r="AI18" s="145" t="s">
        <v>263</v>
      </c>
      <c r="AJ18" s="145" t="s">
        <v>263</v>
      </c>
      <c r="AK18" s="145" t="s">
        <v>263</v>
      </c>
      <c r="AL18" s="145" t="s">
        <v>263</v>
      </c>
      <c r="AM18" s="145">
        <v>58.24</v>
      </c>
      <c r="AN18" s="145">
        <v>96.25</v>
      </c>
      <c r="AO18" s="145" t="s">
        <v>263</v>
      </c>
      <c r="AP18" s="148">
        <v>115.4</v>
      </c>
      <c r="AQ18" s="14"/>
    </row>
    <row r="19" spans="2:43" ht="24.95" customHeight="1" thickBot="1">
      <c r="B19" s="123"/>
      <c r="C19" s="149" t="s">
        <v>294</v>
      </c>
      <c r="D19" s="150">
        <v>21002715</v>
      </c>
      <c r="E19" s="152"/>
      <c r="F19" s="151">
        <v>88.2</v>
      </c>
      <c r="G19" s="152" t="s">
        <v>260</v>
      </c>
      <c r="H19" s="152" t="s">
        <v>260</v>
      </c>
      <c r="I19" s="152" t="s">
        <v>261</v>
      </c>
      <c r="J19" s="152" t="s">
        <v>261</v>
      </c>
      <c r="K19" s="152" t="s">
        <v>219</v>
      </c>
      <c r="L19" s="152" t="s">
        <v>262</v>
      </c>
      <c r="M19" s="152" t="s">
        <v>219</v>
      </c>
      <c r="N19" s="150">
        <v>0</v>
      </c>
      <c r="O19" s="152" t="s">
        <v>263</v>
      </c>
      <c r="P19" s="152" t="s">
        <v>271</v>
      </c>
      <c r="Q19" s="152" t="s">
        <v>264</v>
      </c>
      <c r="R19" s="152" t="s">
        <v>263</v>
      </c>
      <c r="S19" s="150">
        <v>0</v>
      </c>
      <c r="T19" s="152" t="s">
        <v>263</v>
      </c>
      <c r="U19" s="152" t="s">
        <v>263</v>
      </c>
      <c r="V19" s="152" t="s">
        <v>263</v>
      </c>
      <c r="W19" s="151">
        <v>31.52</v>
      </c>
      <c r="X19" s="151">
        <v>11.67</v>
      </c>
      <c r="Y19" s="152" t="s">
        <v>265</v>
      </c>
      <c r="Z19" s="152" t="s">
        <v>263</v>
      </c>
      <c r="AA19" s="152" t="s">
        <v>263</v>
      </c>
      <c r="AB19" s="152" t="s">
        <v>263</v>
      </c>
      <c r="AC19" s="152" t="s">
        <v>263</v>
      </c>
      <c r="AD19" s="152" t="s">
        <v>263</v>
      </c>
      <c r="AE19" s="152" t="s">
        <v>263</v>
      </c>
      <c r="AF19" s="152" t="s">
        <v>263</v>
      </c>
      <c r="AG19" s="152" t="s">
        <v>263</v>
      </c>
      <c r="AH19" s="152" t="s">
        <v>263</v>
      </c>
      <c r="AI19" s="152" t="s">
        <v>263</v>
      </c>
      <c r="AJ19" s="152" t="s">
        <v>263</v>
      </c>
      <c r="AK19" s="152" t="s">
        <v>263</v>
      </c>
      <c r="AL19" s="152" t="s">
        <v>263</v>
      </c>
      <c r="AM19" s="152" t="s">
        <v>263</v>
      </c>
      <c r="AN19" s="152" t="s">
        <v>263</v>
      </c>
      <c r="AO19" s="152" t="s">
        <v>263</v>
      </c>
      <c r="AP19" s="253" t="s">
        <v>263</v>
      </c>
      <c r="AQ19" s="14"/>
    </row>
  </sheetData>
  <sheetProtection algorithmName="SHA-512" hashValue="OXvE4gMXzNm5bxpNL8bptk371pgWS4j/pNUObvKl5oYoPkp+Ee8bvlvfIJrWsieedQ0IsxpikyWliNjzYV718Q==" saltValue="aJ8/979ya/LuINjfQlNG9g==" spinCount="100000" sheet="1" objects="1" scenarios="1"/>
  <sortState xmlns:xlrd2="http://schemas.microsoft.com/office/spreadsheetml/2017/richdata2" ref="C13:R19">
    <sortCondition ref="C13:C19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2021-09-17T08:22:14Z</dcterms:modified>
</cp:coreProperties>
</file>