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1/"/>
    </mc:Choice>
  </mc:AlternateContent>
  <xr:revisionPtr revIDLastSave="3906" documentId="8_{E4E5CE48-6BB1-41F3-AD3C-20EB224B7848}" xr6:coauthVersionLast="45" xr6:coauthVersionMax="45" xr10:uidLastSave="{D6CA78DB-8D91-476A-8099-8E94F3A4D733}"/>
  <workbookProtection workbookAlgorithmName="SHA-512" workbookHashValue="CX3he7qdHu/ggOjIQEDj7mbnPSvGnI17Y6uCx+Q0tyY9Dn99179rV912y53zkjGsH3jBxRzNKiCOzxUM8EEfyw==" workbookSaltValue="hOIhpuKJxpilFgLlH/EKrA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" i="2" l="1"/>
  <c r="H47" i="2"/>
  <c r="G48" i="2"/>
  <c r="H48" i="2"/>
  <c r="G49" i="2"/>
  <c r="H49" i="2"/>
  <c r="M45" i="1"/>
  <c r="M46" i="1"/>
  <c r="M47" i="1"/>
  <c r="X19" i="2" l="1"/>
  <c r="Z19" i="2"/>
  <c r="AB19" i="2"/>
  <c r="AD19" i="2"/>
  <c r="AE19" i="2"/>
  <c r="AF19" i="2"/>
  <c r="AI19" i="2"/>
  <c r="AJ19" i="2"/>
  <c r="X20" i="2"/>
  <c r="Z20" i="2"/>
  <c r="AB20" i="2"/>
  <c r="AD20" i="2"/>
  <c r="AE20" i="2"/>
  <c r="AF20" i="2"/>
  <c r="AI20" i="2"/>
  <c r="AJ20" i="2"/>
  <c r="X21" i="2"/>
  <c r="Z21" i="2"/>
  <c r="AB21" i="2"/>
  <c r="AD21" i="2"/>
  <c r="AE21" i="2"/>
  <c r="AF21" i="2"/>
  <c r="AI21" i="2"/>
  <c r="AJ21" i="2"/>
  <c r="C18" i="1"/>
  <c r="D18" i="1"/>
  <c r="E18" i="1"/>
  <c r="F18" i="1"/>
  <c r="G18" i="1"/>
  <c r="C19" i="1"/>
  <c r="D19" i="1"/>
  <c r="E19" i="1"/>
  <c r="F19" i="1"/>
  <c r="G19" i="1"/>
  <c r="C20" i="1"/>
  <c r="D20" i="1"/>
  <c r="E20" i="1"/>
  <c r="F20" i="1"/>
  <c r="G20" i="1"/>
  <c r="C8" i="1" l="1"/>
  <c r="D8" i="1"/>
  <c r="E8" i="1"/>
  <c r="F8" i="1"/>
  <c r="C9" i="1"/>
  <c r="D9" i="1"/>
  <c r="E9" i="1"/>
  <c r="F9" i="1"/>
  <c r="C10" i="1"/>
  <c r="D10" i="1"/>
  <c r="E10" i="1"/>
  <c r="F10" i="1"/>
  <c r="F47" i="2" l="1"/>
  <c r="F48" i="2"/>
  <c r="F49" i="2"/>
  <c r="C36" i="1" l="1"/>
  <c r="D36" i="1"/>
  <c r="E36" i="1"/>
  <c r="F36" i="1"/>
  <c r="C37" i="1"/>
  <c r="D37" i="1"/>
  <c r="E37" i="1"/>
  <c r="F37" i="1"/>
  <c r="C38" i="1"/>
  <c r="D38" i="1"/>
  <c r="E38" i="1"/>
  <c r="F38" i="1"/>
  <c r="C7" i="2" l="1"/>
  <c r="C8" i="2"/>
  <c r="C9" i="2"/>
  <c r="E45" i="1" l="1"/>
  <c r="F45" i="1"/>
  <c r="G45" i="1"/>
  <c r="E46" i="1"/>
  <c r="F46" i="1"/>
  <c r="G46" i="1"/>
  <c r="E47" i="1"/>
  <c r="F47" i="1"/>
  <c r="G47" i="1"/>
  <c r="D45" i="1"/>
  <c r="D46" i="1"/>
  <c r="D47" i="1"/>
  <c r="C62" i="2"/>
  <c r="E62" i="2"/>
  <c r="C63" i="2"/>
  <c r="E63" i="2"/>
  <c r="C64" i="2"/>
  <c r="E64" i="2"/>
  <c r="T62" i="2"/>
  <c r="Z62" i="2"/>
  <c r="AB62" i="2"/>
  <c r="AE62" i="2"/>
  <c r="AJ62" i="2"/>
  <c r="AM62" i="2"/>
  <c r="AP62" i="2"/>
  <c r="AU62" i="2"/>
  <c r="T63" i="2"/>
  <c r="Z63" i="2"/>
  <c r="AB63" i="2"/>
  <c r="AE63" i="2"/>
  <c r="AJ63" i="2"/>
  <c r="AM63" i="2"/>
  <c r="AP63" i="2"/>
  <c r="AU63" i="2"/>
  <c r="T64" i="2"/>
  <c r="Z64" i="2"/>
  <c r="AB64" i="2"/>
  <c r="AE64" i="2"/>
  <c r="AJ64" i="2"/>
  <c r="AM64" i="2"/>
  <c r="AP64" i="2"/>
  <c r="AU64" i="2"/>
  <c r="P62" i="2"/>
  <c r="P63" i="2"/>
  <c r="P64" i="2"/>
  <c r="J62" i="2"/>
  <c r="J63" i="2"/>
  <c r="J64" i="2"/>
  <c r="C47" i="2"/>
  <c r="D47" i="2"/>
  <c r="E47" i="2"/>
  <c r="C48" i="2"/>
  <c r="D48" i="2"/>
  <c r="E48" i="2"/>
  <c r="C49" i="2"/>
  <c r="D49" i="2"/>
  <c r="E49" i="2"/>
  <c r="C38" i="2"/>
  <c r="C39" i="2"/>
  <c r="C40" i="2"/>
  <c r="D29" i="2"/>
  <c r="E29" i="2"/>
  <c r="F29" i="2"/>
  <c r="G29" i="2"/>
  <c r="D30" i="2"/>
  <c r="E30" i="2"/>
  <c r="F30" i="2"/>
  <c r="G30" i="2"/>
  <c r="D31" i="2"/>
  <c r="E31" i="2"/>
  <c r="F31" i="2"/>
  <c r="G31" i="2"/>
  <c r="C19" i="2"/>
  <c r="C20" i="2"/>
  <c r="C21" i="2"/>
  <c r="H62" i="2" l="1"/>
  <c r="I62" i="2"/>
  <c r="Q62" i="2"/>
  <c r="H63" i="2"/>
  <c r="I63" i="2"/>
  <c r="N63" i="2"/>
  <c r="Q63" i="2"/>
  <c r="H64" i="2"/>
  <c r="I64" i="2"/>
  <c r="N64" i="2"/>
  <c r="Q64" i="2"/>
  <c r="L45" i="1" l="1"/>
  <c r="L46" i="1"/>
  <c r="L47" i="1"/>
  <c r="C29" i="2" l="1"/>
  <c r="C30" i="2"/>
  <c r="C31" i="2"/>
  <c r="I45" i="1" l="1"/>
  <c r="J45" i="1"/>
  <c r="K45" i="1"/>
  <c r="I46" i="1"/>
  <c r="J46" i="1"/>
  <c r="K46" i="1"/>
  <c r="I47" i="1"/>
  <c r="J47" i="1"/>
  <c r="K47" i="1"/>
  <c r="N18" i="1"/>
  <c r="N19" i="1"/>
  <c r="N20" i="1"/>
  <c r="N8" i="1"/>
  <c r="N9" i="1"/>
  <c r="N10" i="1"/>
  <c r="J8" i="1"/>
  <c r="J9" i="1"/>
  <c r="J10" i="1"/>
  <c r="S62" i="2" l="1"/>
  <c r="S63" i="2"/>
  <c r="S64" i="2"/>
  <c r="S18" i="1" l="1"/>
  <c r="S19" i="1"/>
  <c r="S20" i="1"/>
  <c r="C45" i="1" l="1"/>
  <c r="C46" i="1"/>
  <c r="C47" i="1"/>
  <c r="H18" i="1"/>
  <c r="I18" i="1"/>
  <c r="J18" i="1"/>
  <c r="K18" i="1"/>
  <c r="L18" i="1"/>
  <c r="M18" i="1"/>
  <c r="P18" i="1"/>
  <c r="H19" i="1"/>
  <c r="I19" i="1"/>
  <c r="J19" i="1"/>
  <c r="K19" i="1"/>
  <c r="L19" i="1"/>
  <c r="M19" i="1"/>
  <c r="P19" i="1"/>
  <c r="H20" i="1"/>
  <c r="I20" i="1"/>
  <c r="J20" i="1"/>
  <c r="K20" i="1"/>
  <c r="L20" i="1"/>
  <c r="M20" i="1"/>
  <c r="P20" i="1"/>
  <c r="G8" i="1"/>
  <c r="H8" i="1"/>
  <c r="I8" i="1"/>
  <c r="K8" i="1"/>
  <c r="L8" i="1"/>
  <c r="M8" i="1"/>
  <c r="P8" i="1"/>
  <c r="Q8" i="1"/>
  <c r="G9" i="1"/>
  <c r="H9" i="1"/>
  <c r="I9" i="1"/>
  <c r="K9" i="1"/>
  <c r="L9" i="1"/>
  <c r="M9" i="1"/>
  <c r="P9" i="1"/>
  <c r="Q9" i="1"/>
  <c r="G10" i="1"/>
  <c r="H10" i="1"/>
  <c r="I10" i="1"/>
  <c r="K10" i="1"/>
  <c r="L10" i="1"/>
  <c r="M10" i="1"/>
  <c r="P10" i="1"/>
  <c r="Q10" i="1"/>
</calcChain>
</file>

<file path=xl/sharedStrings.xml><?xml version="1.0" encoding="utf-8"?>
<sst xmlns="http://schemas.openxmlformats.org/spreadsheetml/2006/main" count="881" uniqueCount="258">
  <si>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</si>
  <si>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</si>
  <si>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</si>
  <si>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</si>
  <si>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</si>
  <si>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</si>
  <si>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</si>
  <si>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</si>
  <si>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</si>
  <si>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</si>
  <si>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</si>
  <si>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</si>
  <si>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</si>
  <si>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</si>
  <si>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</si>
  <si>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</si>
  <si>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</si>
  <si>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</si>
  <si>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</si>
  <si>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</si>
  <si>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</si>
  <si>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</si>
  <si>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</si>
  <si>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</si>
  <si>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</si>
  <si>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</si>
  <si>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</si>
  <si>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</si>
  <si>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</si>
  <si>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</si>
  <si>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</si>
  <si>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</si>
  <si>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</si>
  <si>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</si>
  <si>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</si>
  <si>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</si>
  <si>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</si>
  <si>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</si>
  <si>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</si>
  <si>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</si>
  <si>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</si>
  <si>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</si>
  <si>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</si>
  <si>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</si>
  <si>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</si>
  <si>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</si>
  <si>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</si>
  <si>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</si>
  <si>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</si>
  <si>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</si>
  <si>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</si>
  <si>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</si>
  <si>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</si>
  <si>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</si>
  <si>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</si>
  <si>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</si>
  <si>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</si>
  <si>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</si>
  <si>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</si>
  <si>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</si>
  <si>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</si>
  <si>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</si>
  <si>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</si>
  <si>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</si>
  <si>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</si>
  <si>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</si>
  <si>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</si>
  <si>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</si>
  <si>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</si>
  <si>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</si>
  <si>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</si>
  <si>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</si>
  <si>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</si>
  <si>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</si>
  <si>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</si>
  <si>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</si>
  <si>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</si>
  <si>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</si>
  <si>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</si>
  <si>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</si>
  <si>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</si>
  <si>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</si>
  <si>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</si>
  <si>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</si>
  <si>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</si>
  <si>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</si>
  <si>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</si>
  <si>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</si>
  <si>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</si>
  <si>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</si>
  <si>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</si>
  <si>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</si>
  <si>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</si>
  <si>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</si>
  <si>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</si>
  <si>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</si>
  <si>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</si>
  <si>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</si>
  <si>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</si>
  <si>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</si>
  <si>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</si>
  <si>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</si>
  <si>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</si>
  <si>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</si>
  <si>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</si>
  <si>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</si>
  <si>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</si>
  <si>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</si>
  <si>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</si>
  <si>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</si>
  <si>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</si>
  <si>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</si>
  <si>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</si>
  <si>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</si>
  <si>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</si>
  <si>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</si>
  <si>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</si>
  <si>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</si>
  <si>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</si>
  <si>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</si>
  <si>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</si>
  <si>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</si>
  <si>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</si>
  <si>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</si>
  <si>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</si>
  <si>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</si>
  <si>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</si>
  <si>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</si>
  <si>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</si>
  <si>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</si>
  <si>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</si>
  <si>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</si>
  <si>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</si>
  <si>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</si>
  <si>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</si>
  <si>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</si>
  <si>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</si>
  <si>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</si>
  <si>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</si>
  <si>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</si>
  <si>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</si>
  <si>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</si>
  <si>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</si>
  <si>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</si>
  <si>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</si>
  <si>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</si>
  <si>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</si>
  <si>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</si>
  <si>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</si>
  <si>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</si>
  <si>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</si>
  <si>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</si>
  <si>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</si>
  <si>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</si>
  <si>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</si>
  <si>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</si>
  <si>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</si>
  <si>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</si>
  <si>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</si>
  <si>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</si>
  <si>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</si>
  <si>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</si>
  <si>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</si>
  <si>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</si>
  <si>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</si>
  <si>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</si>
  <si>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</si>
  <si>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</si>
  <si>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</si>
  <si>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</si>
  <si>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</si>
  <si>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</si>
  <si>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</si>
  <si>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26 -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</si>
  <si>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32 -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</si>
  <si>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50 -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</si>
  <si>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Parlar 62 - kongener toxafenu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</si>
  <si>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</si>
  <si>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</si>
  <si>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Dieldrin (OCP)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</si>
  <si>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Isodrin  (OCP)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</si>
  <si>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Oxychlordan (metabolit chlordanu)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</si>
  <si>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alfa-Chlordan (cis izomer)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</si>
  <si>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gama-Chlordan (trans izomer)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</si>
  <si>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 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</si>
  <si>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</si>
  <si>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beta-Heptachlor epoxid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</si>
  <si>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alfa-Endosulfan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</si>
  <si>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beta-Endosulfan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</si>
  <si>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Methoxychlor (OCP)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</si>
  <si>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Mirex (OCP)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</si>
  <si>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138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</si>
  <si>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</si>
  <si>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</si>
  <si>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Hořčík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</si>
  <si>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</si>
  <si>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</si>
  <si>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</si>
  <si>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Zpracovala: Ing. Zora Hlavová/březen 2021</t>
  </si>
  <si>
    <t>Kompletní krmná směs pro výkrm prasat (A 2)</t>
  </si>
  <si>
    <t>Minerální krmivo pro prasata</t>
  </si>
  <si>
    <t>Kompletní krmná směs pro selata (ČOS)</t>
  </si>
  <si>
    <t>Kompletní krmná směs pro předvýkrm prasat (A 1)</t>
  </si>
  <si>
    <t>&lt;0,009000</t>
  </si>
  <si>
    <t>&lt;0,01500</t>
  </si>
  <si>
    <t>&lt;0,1000</t>
  </si>
  <si>
    <t>&lt;0,02000</t>
  </si>
  <si>
    <t>&lt;0,05000</t>
  </si>
  <si>
    <t xml:space="preserve">        Zpracovala: Ing. Zora Hlavová/březen 2021</t>
  </si>
  <si>
    <t>Kompletní krmná směs pro výkrm kuřat nad 14 dnů stáří</t>
  </si>
  <si>
    <t>Kompletní krmná směs pro užitkové nosnice</t>
  </si>
  <si>
    <r>
      <t xml:space="preserve">Monensin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</si>
  <si>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&lt;1,000</t>
  </si>
  <si>
    <t>&lt;2,500</t>
  </si>
  <si>
    <t>&lt;20,00</t>
  </si>
  <si>
    <t>&lt;5,000</t>
  </si>
  <si>
    <t>&lt;5,00</t>
  </si>
  <si>
    <t>&lt;80,00</t>
  </si>
  <si>
    <t>&lt;0,2000</t>
  </si>
  <si>
    <t>&lt;10,00</t>
  </si>
  <si>
    <t>Minerální krmivo pro skot</t>
  </si>
  <si>
    <t>Doplňková krmná směs pro dojnice</t>
  </si>
  <si>
    <t>Kompletní krmná dávka pro chov skotu</t>
  </si>
  <si>
    <t>nenalezeny</t>
  </si>
  <si>
    <t>Sušina analytická                %</t>
  </si>
  <si>
    <t>Kompletní krmná směs pro výkrm králíků</t>
  </si>
  <si>
    <t>Kompletní krmná směs pro koně</t>
  </si>
  <si>
    <t>Kompletní krmná směs pro psy</t>
  </si>
  <si>
    <t>&lt;0,5000</t>
  </si>
  <si>
    <t>Minerální krmivo jiné</t>
  </si>
  <si>
    <t>Kompletní krmná směs pro kočky</t>
  </si>
  <si>
    <r>
      <t xml:space="preserve">Sodík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</si>
  <si>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Selen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</si>
  <si>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Premix pro drůbež</t>
  </si>
  <si>
    <t>Premix pro králíky</t>
  </si>
  <si>
    <r>
      <t xml:space="preserve">Monensin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</si>
  <si>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MĚĎ</t>
  </si>
  <si>
    <t>ZINEK</t>
  </si>
  <si>
    <t>&lt;0,001000</t>
  </si>
  <si>
    <t>ŽELEZO</t>
  </si>
  <si>
    <t>&lt;0,50</t>
  </si>
  <si>
    <t>&lt;2,00</t>
  </si>
  <si>
    <t>&lt;6,00</t>
  </si>
  <si>
    <t>&lt;1,00</t>
  </si>
  <si>
    <t>&lt;3,00</t>
  </si>
  <si>
    <t>Krevní výrobky (plazma, plná krev, červené krvinky)</t>
  </si>
  <si>
    <t>Hydrogenuhličitan sodný (bikarbonát sodný)</t>
  </si>
  <si>
    <t>Tráva přirozeně sušená (seno)</t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</si>
  <si>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</si>
  <si>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Kamfechlor (toxafen; suma kongenerů 26, 50 a 62)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</si>
  <si>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Aldrin a Dieldrin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</si>
  <si>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Delta-Ketoendrin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</si>
  <si>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Endrin (suma endrinu a delta-ketoendrinu)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</si>
  <si>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Chlordan (suma izomerů a oxychlordanu)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</si>
  <si>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Heptachlor(suma heptachloru a heptachloepoxi-dů)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</si>
  <si>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Endosulfansulfát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</si>
  <si>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Endosulfan (suma izomerů a endosulfan sulfátu)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</si>
  <si>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Materál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</si>
</sst>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20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7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7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7" fontId="0" fillId="4" borderId="7" xfId="0" applyNumberForma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69" fontId="0" fillId="2" borderId="12" xfId="0" applyNumberFormat="1" applyFill="1" applyBorder="1" applyAlignment="1">
      <alignment horizontal="center" vertic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49" fontId="0" fillId="2" borderId="0" xfId="0" applyNumberFormat="1" applyFill="1" applyBorder="1" applyAlignment="1">
      <alignment horizontal="left"/>
    </xf>
    <xf numFmtId="165" fontId="0" fillId="2" borderId="0" xfId="0" applyNumberFormat="1" applyFill="1" applyBorder="1" applyAlignment="1">
      <alignment horizontal="left"/>
    </xf>
    <xf numFmtId="177" fontId="0" fillId="2" borderId="0" xfId="0" applyNumberFormat="1" applyFill="1" applyAlignment="1">
      <alignment horizontal="center"/>
    </xf>
    <xf numFmtId="177" fontId="1" fillId="4" borderId="7" xfId="0" applyNumberFormat="1" applyFont="1" applyFill="1" applyBorder="1" applyAlignment="1">
      <alignment horizontal="center"/>
    </xf>
    <xf numFmtId="177" fontId="1" fillId="4" borderId="0" xfId="0" applyNumberFormat="1" applyFont="1" applyFill="1" applyBorder="1" applyAlignment="1">
      <alignment horizontal="center"/>
    </xf>
    <xf numFmtId="177" fontId="1" fillId="4" borderId="12" xfId="0" applyNumberFormat="1" applyFont="1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6" fontId="0" fillId="2" borderId="0" xfId="0" applyNumberFormat="1" applyFill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49" fontId="1" fillId="4" borderId="7" xfId="0" applyNumberFormat="1" applyFont="1" applyFill="1" applyBorder="1" applyAlignment="1">
      <alignment horizontal="left"/>
    </xf>
    <xf numFmtId="49" fontId="1" fillId="4" borderId="0" xfId="0" applyNumberFormat="1" applyFont="1" applyFill="1" applyBorder="1" applyAlignment="1">
      <alignment horizontal="left"/>
    </xf>
    <xf numFmtId="49" fontId="1" fillId="4" borderId="12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169" fontId="0" fillId="4" borderId="7" xfId="0" applyNumberFormat="1" applyFill="1" applyBorder="1" applyAlignment="1">
      <alignment horizontal="center"/>
    </xf>
    <xf numFmtId="173" fontId="0" fillId="4" borderId="7" xfId="0" applyNumberFormat="1" applyFill="1" applyBorder="1" applyAlignment="1">
      <alignment horizontal="center"/>
    </xf>
    <xf numFmtId="173" fontId="0" fillId="4" borderId="0" xfId="0" applyNumberFormat="1" applyFill="1" applyBorder="1" applyAlignment="1">
      <alignment horizontal="center"/>
    </xf>
    <xf numFmtId="173" fontId="0" fillId="4" borderId="12" xfId="0" applyNumberFormat="1" applyFill="1" applyBorder="1" applyAlignment="1">
      <alignment horizontal="center"/>
    </xf>
    <xf numFmtId="49" fontId="0" fillId="5" borderId="0" xfId="0" applyNumberFormat="1" applyFill="1" applyBorder="1" applyAlignment="1">
      <alignment horizontal="left"/>
    </xf>
    <xf numFmtId="165" fontId="0" fillId="5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165" fontId="0" fillId="5" borderId="0" xfId="0" applyNumberForma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173" fontId="0" fillId="2" borderId="0" xfId="0" applyNumberForma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left"/>
    </xf>
    <xf numFmtId="171" fontId="0" fillId="4" borderId="7" xfId="0" applyNumberFormat="1" applyFill="1" applyBorder="1" applyAlignment="1">
      <alignment horizontal="center"/>
    </xf>
    <xf numFmtId="177" fontId="0" fillId="4" borderId="7" xfId="0" applyNumberFormat="1" applyFill="1" applyBorder="1" applyAlignment="1">
      <alignment horizontal="center"/>
    </xf>
    <xf numFmtId="177" fontId="0" fillId="4" borderId="0" xfId="0" applyNumberFormat="1" applyFill="1" applyBorder="1" applyAlignment="1">
      <alignment horizontal="center"/>
    </xf>
    <xf numFmtId="177" fontId="0" fillId="4" borderId="12" xfId="0" applyNumberForma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19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983458</xdr:colOff>
      <xdr:row>0</xdr:row>
      <xdr:rowOff>59531</xdr:rowOff>
    </xdr:from>
    <xdr:to>
      <xdr:col>1</xdr:col>
      <xdr:colOff>2257426</xdr:colOff>
      <xdr:row>0</xdr:row>
      <xdr:rowOff>1336016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458" y="59531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323849</xdr:colOff>
      <xdr:row>0</xdr:row>
      <xdr:rowOff>130970</xdr:rowOff>
    </xdr:from>
    <xdr:to>
      <xdr:col>1</xdr:col>
      <xdr:colOff>1672035</xdr:colOff>
      <xdr:row>0</xdr:row>
      <xdr:rowOff>1405144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3849" y="130970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3</xdr:col>
      <xdr:colOff>1508776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1"/>
  <sheetViews>
    <sheetView showGridLines="0" tabSelected="1" zoomScale="80" zoomScaleNormal="80" workbookViewId="0">
      <selection activeCell="A54" sqref="A54"/>
    </sheetView>
  </sheetViews>
  <sheetFormatPr defaultRowHeight="15"/>
  <cols>
    <col min="1" max="1" width="16.7109375" customWidth="1"/>
    <col min="2" max="2" width="61.42578125" style="2" customWidth="1"/>
    <col min="3" max="29" width="15.7109375" style="2" customWidth="1"/>
    <col min="30" max="34" width="15.7109375" customWidth="1"/>
  </cols>
  <sheetData>
    <row r="1" spans="1:29" ht="120" customHeight="1">
      <c r="B1" s="171"/>
      <c r="C1" s="197" t="s">
        <v>198</v>
      </c>
      <c r="J1" s="143"/>
      <c r="K1" s="144"/>
      <c r="L1" s="144"/>
      <c r="M1" s="144"/>
      <c r="N1" s="144"/>
      <c r="O1" s="144"/>
      <c r="P1" s="144"/>
      <c r="Q1" s="143"/>
    </row>
    <row r="2" spans="1:29" s="11" customFormat="1">
      <c r="A2" s="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5.75" thickBot="1"/>
    <row r="4" spans="1:29" s="3" customFormat="1" ht="60" customHeight="1">
      <c r="A4" s="39" t="s">
        <v>3</v>
      </c>
      <c r="B4" s="40" t="s">
        <v>6</v>
      </c>
      <c r="C4" s="41" t="s">
        <v>55</v>
      </c>
      <c r="D4" s="42" t="s">
        <v>56</v>
      </c>
      <c r="E4" s="41" t="s">
        <v>80</v>
      </c>
      <c r="F4" s="41" t="s">
        <v>57</v>
      </c>
      <c r="G4" s="41" t="s">
        <v>58</v>
      </c>
      <c r="H4" s="41" t="s">
        <v>59</v>
      </c>
      <c r="I4" s="41" t="s">
        <v>60</v>
      </c>
      <c r="J4" s="41" t="s">
        <v>61</v>
      </c>
      <c r="K4" s="41" t="s">
        <v>37</v>
      </c>
      <c r="L4" s="41" t="s">
        <v>38</v>
      </c>
      <c r="M4" s="41" t="s">
        <v>40</v>
      </c>
      <c r="N4" s="41" t="s">
        <v>114</v>
      </c>
      <c r="O4" s="41" t="s">
        <v>41</v>
      </c>
      <c r="P4" s="41" t="s">
        <v>77</v>
      </c>
      <c r="Q4" s="41" t="s">
        <v>50</v>
      </c>
      <c r="R4" s="41" t="s">
        <v>76</v>
      </c>
      <c r="S4" s="41" t="s">
        <v>196</v>
      </c>
      <c r="T4" s="41" t="s">
        <v>51</v>
      </c>
      <c r="U4" s="41" t="s">
        <v>52</v>
      </c>
      <c r="V4" s="41" t="s">
        <v>53</v>
      </c>
      <c r="W4" s="41" t="s">
        <v>54</v>
      </c>
    </row>
    <row r="5" spans="1:29" s="2" customFormat="1">
      <c r="A5" s="173">
        <v>21000109</v>
      </c>
      <c r="B5" s="172" t="s">
        <v>201</v>
      </c>
      <c r="C5" s="29">
        <v>88.62</v>
      </c>
      <c r="D5" s="33">
        <v>17.84</v>
      </c>
      <c r="E5" s="35">
        <v>4.8490000000000002</v>
      </c>
      <c r="F5" s="35">
        <v>5.89</v>
      </c>
      <c r="G5" s="35">
        <v>4.2759999999999998</v>
      </c>
      <c r="H5" s="35">
        <v>0.86709999999999998</v>
      </c>
      <c r="I5" s="52">
        <v>0.56979999999999997</v>
      </c>
      <c r="J5" s="52">
        <v>0.20330000000000001</v>
      </c>
      <c r="K5" s="32">
        <v>148.6</v>
      </c>
      <c r="L5" s="32">
        <v>128.5</v>
      </c>
      <c r="M5" s="32">
        <v>105.8</v>
      </c>
      <c r="N5" s="32">
        <v>374.7</v>
      </c>
      <c r="O5" s="178"/>
      <c r="P5" s="178">
        <v>10.92</v>
      </c>
      <c r="Q5" s="179">
        <v>12510</v>
      </c>
      <c r="R5" s="178"/>
      <c r="S5" s="178"/>
      <c r="T5" s="174"/>
      <c r="U5" s="174"/>
      <c r="V5" s="174"/>
      <c r="W5" s="174"/>
      <c r="X5" s="15"/>
      <c r="Y5" s="15"/>
      <c r="AB5" s="15"/>
    </row>
    <row r="6" spans="1:29" s="2" customFormat="1">
      <c r="A6" s="173">
        <v>21000080</v>
      </c>
      <c r="B6" s="172" t="s">
        <v>199</v>
      </c>
      <c r="C6" s="29">
        <v>87.54</v>
      </c>
      <c r="D6" s="33">
        <v>17.79</v>
      </c>
      <c r="E6" s="35">
        <v>3.0739999999999998</v>
      </c>
      <c r="F6" s="35">
        <v>5.92</v>
      </c>
      <c r="G6" s="35">
        <v>3.49</v>
      </c>
      <c r="H6" s="35">
        <v>0.81640000000000001</v>
      </c>
      <c r="I6" s="52">
        <v>0.62709999999999999</v>
      </c>
      <c r="J6" s="52">
        <v>0.2064</v>
      </c>
      <c r="K6" s="32">
        <v>20.75</v>
      </c>
      <c r="L6" s="32">
        <v>114.3</v>
      </c>
      <c r="M6" s="32">
        <v>58.17</v>
      </c>
      <c r="N6" s="32">
        <v>223.3</v>
      </c>
      <c r="O6" s="178"/>
      <c r="P6" s="178">
        <v>10.28</v>
      </c>
      <c r="Q6" s="179">
        <v>4229</v>
      </c>
      <c r="R6" s="178"/>
      <c r="S6" s="178"/>
      <c r="T6" s="174"/>
      <c r="U6" s="174"/>
      <c r="V6" s="174"/>
      <c r="W6" s="174"/>
      <c r="X6" s="15"/>
      <c r="Y6" s="15"/>
      <c r="AB6" s="15"/>
    </row>
    <row r="7" spans="1:29" s="2" customFormat="1">
      <c r="A7" s="173">
        <v>21000080</v>
      </c>
      <c r="B7" s="172" t="s">
        <v>200</v>
      </c>
      <c r="C7" s="29">
        <v>96.62</v>
      </c>
      <c r="D7" s="35"/>
      <c r="E7" s="35"/>
      <c r="F7" s="35"/>
      <c r="G7" s="33"/>
      <c r="H7" s="35">
        <v>14.77</v>
      </c>
      <c r="I7" s="52">
        <v>9.94</v>
      </c>
      <c r="J7" s="35"/>
      <c r="K7" s="32">
        <v>775.5</v>
      </c>
      <c r="L7" s="32">
        <v>4105</v>
      </c>
      <c r="M7" s="32">
        <v>1527</v>
      </c>
      <c r="N7" s="32">
        <v>4065</v>
      </c>
      <c r="O7" s="178">
        <v>11.1</v>
      </c>
      <c r="P7" s="178"/>
      <c r="Q7" s="179">
        <v>258100</v>
      </c>
      <c r="R7" s="179">
        <v>2593</v>
      </c>
      <c r="S7" s="179">
        <v>2852</v>
      </c>
      <c r="T7" s="160">
        <v>1.0069999999999999</v>
      </c>
      <c r="U7" s="130">
        <v>0.21149999999999999</v>
      </c>
      <c r="V7" s="180">
        <v>1.422E-2</v>
      </c>
      <c r="W7" s="160">
        <v>1.4370000000000001</v>
      </c>
      <c r="X7" s="15"/>
      <c r="Y7" s="15"/>
      <c r="Z7" s="15"/>
      <c r="AA7" s="15"/>
      <c r="AB7" s="15"/>
    </row>
    <row r="8" spans="1:29" s="1" customFormat="1">
      <c r="A8" s="43" t="s">
        <v>0</v>
      </c>
      <c r="B8" s="44"/>
      <c r="C8" s="45">
        <f t="shared" ref="C8:F8" si="0">MIN(C5:C7)</f>
        <v>87.54</v>
      </c>
      <c r="D8" s="45">
        <f t="shared" si="0"/>
        <v>17.79</v>
      </c>
      <c r="E8" s="148">
        <f t="shared" si="0"/>
        <v>3.0739999999999998</v>
      </c>
      <c r="F8" s="148">
        <f t="shared" si="0"/>
        <v>5.89</v>
      </c>
      <c r="G8" s="148">
        <f t="shared" ref="G8:N8" si="1">MIN(G5:G7)</f>
        <v>3.49</v>
      </c>
      <c r="H8" s="181">
        <f t="shared" si="1"/>
        <v>0.81640000000000001</v>
      </c>
      <c r="I8" s="187">
        <f t="shared" si="1"/>
        <v>0.56979999999999997</v>
      </c>
      <c r="J8" s="162">
        <f t="shared" si="1"/>
        <v>0.20330000000000001</v>
      </c>
      <c r="K8" s="184">
        <f t="shared" si="1"/>
        <v>20.75</v>
      </c>
      <c r="L8" s="151">
        <f t="shared" si="1"/>
        <v>114.3</v>
      </c>
      <c r="M8" s="151">
        <f t="shared" si="1"/>
        <v>58.17</v>
      </c>
      <c r="N8" s="151">
        <f t="shared" si="1"/>
        <v>223.3</v>
      </c>
      <c r="O8" s="45"/>
      <c r="P8" s="45">
        <f>MIN(P5:P7)</f>
        <v>10.28</v>
      </c>
      <c r="Q8" s="152">
        <f>MIN(Q5:Q7)</f>
        <v>4229</v>
      </c>
      <c r="R8" s="45"/>
      <c r="S8" s="45"/>
      <c r="T8" s="175"/>
      <c r="U8" s="175"/>
      <c r="V8" s="175"/>
      <c r="W8" s="175"/>
    </row>
    <row r="9" spans="1:29" s="1" customFormat="1">
      <c r="A9" s="46" t="s">
        <v>1</v>
      </c>
      <c r="B9" s="47"/>
      <c r="C9" s="48">
        <f t="shared" ref="C9:F9" si="2">MAX(C5:C7)</f>
        <v>96.62</v>
      </c>
      <c r="D9" s="48">
        <f t="shared" si="2"/>
        <v>17.84</v>
      </c>
      <c r="E9" s="149">
        <f t="shared" si="2"/>
        <v>4.8490000000000002</v>
      </c>
      <c r="F9" s="149">
        <f t="shared" si="2"/>
        <v>5.92</v>
      </c>
      <c r="G9" s="149">
        <f t="shared" ref="G9:N9" si="3">MAX(G5:G7)</f>
        <v>4.2759999999999998</v>
      </c>
      <c r="H9" s="182">
        <f t="shared" si="3"/>
        <v>14.77</v>
      </c>
      <c r="I9" s="188">
        <f t="shared" si="3"/>
        <v>9.94</v>
      </c>
      <c r="J9" s="163">
        <f t="shared" si="3"/>
        <v>0.2064</v>
      </c>
      <c r="K9" s="185">
        <f t="shared" si="3"/>
        <v>775.5</v>
      </c>
      <c r="L9" s="145">
        <f t="shared" si="3"/>
        <v>4105</v>
      </c>
      <c r="M9" s="145">
        <f t="shared" si="3"/>
        <v>1527</v>
      </c>
      <c r="N9" s="145">
        <f t="shared" si="3"/>
        <v>4065</v>
      </c>
      <c r="O9" s="48"/>
      <c r="P9" s="48">
        <f>MAX(P5:P7)</f>
        <v>10.92</v>
      </c>
      <c r="Q9" s="146">
        <f>MAX(Q5:Q7)</f>
        <v>258100</v>
      </c>
      <c r="R9" s="48"/>
      <c r="S9" s="48"/>
      <c r="T9" s="176"/>
      <c r="U9" s="176"/>
      <c r="V9" s="176"/>
      <c r="W9" s="176"/>
    </row>
    <row r="10" spans="1:29" s="1" customFormat="1" ht="15.75" thickBot="1">
      <c r="A10" s="49" t="s">
        <v>2</v>
      </c>
      <c r="B10" s="50"/>
      <c r="C10" s="51">
        <f t="shared" ref="C10:F10" si="4">MEDIAN(C5:C7)</f>
        <v>88.62</v>
      </c>
      <c r="D10" s="51">
        <f t="shared" si="4"/>
        <v>17.814999999999998</v>
      </c>
      <c r="E10" s="150">
        <f t="shared" si="4"/>
        <v>3.9615</v>
      </c>
      <c r="F10" s="150">
        <f t="shared" si="4"/>
        <v>5.9049999999999994</v>
      </c>
      <c r="G10" s="150">
        <f t="shared" ref="G10:N10" si="5">MEDIAN(G5:G7)</f>
        <v>3.883</v>
      </c>
      <c r="H10" s="183">
        <f t="shared" si="5"/>
        <v>0.86709999999999998</v>
      </c>
      <c r="I10" s="189">
        <f t="shared" si="5"/>
        <v>0.62709999999999999</v>
      </c>
      <c r="J10" s="164">
        <f t="shared" si="5"/>
        <v>0.20485</v>
      </c>
      <c r="K10" s="186">
        <f t="shared" si="5"/>
        <v>148.6</v>
      </c>
      <c r="L10" s="51">
        <f t="shared" si="5"/>
        <v>128.5</v>
      </c>
      <c r="M10" s="147">
        <f t="shared" si="5"/>
        <v>105.8</v>
      </c>
      <c r="N10" s="147">
        <f t="shared" si="5"/>
        <v>374.7</v>
      </c>
      <c r="O10" s="51"/>
      <c r="P10" s="51">
        <f>MEDIAN(P5:P7)</f>
        <v>10.6</v>
      </c>
      <c r="Q10" s="153">
        <f>MEDIAN(Q5:Q7)</f>
        <v>12510</v>
      </c>
      <c r="R10" s="51"/>
      <c r="S10" s="51"/>
      <c r="T10" s="177"/>
      <c r="U10" s="177"/>
      <c r="V10" s="177"/>
      <c r="W10" s="177"/>
    </row>
    <row r="11" spans="1:29">
      <c r="C11" s="12"/>
      <c r="D11" s="12"/>
      <c r="E11" s="12"/>
      <c r="F11" s="12"/>
      <c r="G11" s="12"/>
      <c r="H11" s="22"/>
      <c r="I11" s="22"/>
      <c r="J11" s="22"/>
      <c r="AC11"/>
    </row>
    <row r="12" spans="1:29" ht="15.75" thickBot="1">
      <c r="C12" s="12"/>
      <c r="D12" s="12"/>
      <c r="E12" s="12"/>
      <c r="F12" s="12"/>
      <c r="G12" s="12"/>
      <c r="H12" s="22"/>
      <c r="I12" s="22"/>
      <c r="J12" s="22"/>
      <c r="AC12"/>
    </row>
    <row r="13" spans="1:29" ht="60" customHeight="1">
      <c r="A13" s="39" t="s">
        <v>3</v>
      </c>
      <c r="B13" s="40" t="s">
        <v>5</v>
      </c>
      <c r="C13" s="41" t="s">
        <v>55</v>
      </c>
      <c r="D13" s="42" t="s">
        <v>56</v>
      </c>
      <c r="E13" s="41" t="s">
        <v>80</v>
      </c>
      <c r="F13" s="41" t="s">
        <v>57</v>
      </c>
      <c r="G13" s="41" t="s">
        <v>58</v>
      </c>
      <c r="H13" s="41" t="s">
        <v>59</v>
      </c>
      <c r="I13" s="41" t="s">
        <v>60</v>
      </c>
      <c r="J13" s="41" t="s">
        <v>61</v>
      </c>
      <c r="K13" s="41" t="s">
        <v>37</v>
      </c>
      <c r="L13" s="41" t="s">
        <v>38</v>
      </c>
      <c r="M13" s="41" t="s">
        <v>40</v>
      </c>
      <c r="N13" s="41" t="s">
        <v>114</v>
      </c>
      <c r="O13" s="41" t="s">
        <v>77</v>
      </c>
      <c r="P13" s="41" t="s">
        <v>78</v>
      </c>
      <c r="Q13" s="41" t="s">
        <v>137</v>
      </c>
      <c r="R13" s="41" t="s">
        <v>197</v>
      </c>
      <c r="S13" s="41" t="s">
        <v>50</v>
      </c>
      <c r="T13" s="41" t="s">
        <v>115</v>
      </c>
      <c r="U13" s="41" t="s">
        <v>211</v>
      </c>
      <c r="V13"/>
      <c r="W13"/>
      <c r="X13"/>
      <c r="Y13"/>
      <c r="Z13"/>
      <c r="AA13"/>
      <c r="AB13"/>
      <c r="AC13"/>
    </row>
    <row r="14" spans="1:29">
      <c r="A14" s="173">
        <v>21000099</v>
      </c>
      <c r="B14" s="172" t="s">
        <v>210</v>
      </c>
      <c r="C14" s="29">
        <v>89.1</v>
      </c>
      <c r="D14" s="29">
        <v>17.010000000000002</v>
      </c>
      <c r="E14" s="30">
        <v>4.2560000000000002</v>
      </c>
      <c r="F14" s="30">
        <v>14.88</v>
      </c>
      <c r="G14" s="30">
        <v>3.9830000000000001</v>
      </c>
      <c r="H14" s="30">
        <v>4.7869999999999999</v>
      </c>
      <c r="I14" s="52">
        <v>0.65459999999999996</v>
      </c>
      <c r="J14" s="52">
        <v>0.1666</v>
      </c>
      <c r="K14" s="33">
        <v>10.75</v>
      </c>
      <c r="L14" s="33">
        <v>77.28</v>
      </c>
      <c r="M14" s="32">
        <v>93.61</v>
      </c>
      <c r="N14" s="32">
        <v>332.2</v>
      </c>
      <c r="O14" s="34"/>
      <c r="P14" s="27"/>
      <c r="Q14" s="27"/>
      <c r="R14" s="27"/>
      <c r="S14" s="27">
        <v>8057</v>
      </c>
      <c r="T14" s="27"/>
      <c r="U14" s="27"/>
      <c r="V14"/>
      <c r="W14"/>
      <c r="X14"/>
      <c r="Y14"/>
      <c r="Z14"/>
      <c r="AA14"/>
      <c r="AB14"/>
      <c r="AC14"/>
    </row>
    <row r="15" spans="1:29">
      <c r="A15" s="173">
        <v>21000109</v>
      </c>
      <c r="B15" s="172" t="s">
        <v>210</v>
      </c>
      <c r="C15" s="29">
        <v>88.04</v>
      </c>
      <c r="D15" s="29">
        <v>15.36</v>
      </c>
      <c r="E15" s="30">
        <v>3.4119999999999999</v>
      </c>
      <c r="F15" s="30">
        <v>12.04</v>
      </c>
      <c r="G15" s="30">
        <v>3.544</v>
      </c>
      <c r="H15" s="30">
        <v>3.6080000000000001</v>
      </c>
      <c r="I15" s="52">
        <v>0.44579999999999997</v>
      </c>
      <c r="J15" s="52">
        <v>0.1484</v>
      </c>
      <c r="K15" s="33">
        <v>13.66</v>
      </c>
      <c r="L15" s="33">
        <v>81.98</v>
      </c>
      <c r="M15" s="32">
        <v>104.1</v>
      </c>
      <c r="N15" s="32">
        <v>186.1</v>
      </c>
      <c r="O15" s="34"/>
      <c r="P15" s="35">
        <v>3.177</v>
      </c>
      <c r="Q15" s="27"/>
      <c r="R15" s="27"/>
      <c r="S15" s="27">
        <v>8336</v>
      </c>
      <c r="T15" s="27"/>
      <c r="U15" s="27"/>
      <c r="V15"/>
      <c r="W15"/>
      <c r="X15"/>
      <c r="Y15"/>
      <c r="Z15"/>
      <c r="AA15"/>
      <c r="AB15"/>
      <c r="AC15"/>
    </row>
    <row r="16" spans="1:29">
      <c r="A16" s="173">
        <v>21000076</v>
      </c>
      <c r="B16" s="172" t="s">
        <v>209</v>
      </c>
      <c r="C16" s="29">
        <v>89.39</v>
      </c>
      <c r="D16" s="29">
        <v>18.38</v>
      </c>
      <c r="E16" s="30">
        <v>6.7539999999999996</v>
      </c>
      <c r="F16" s="30">
        <v>5.0350000000000001</v>
      </c>
      <c r="G16" s="30">
        <v>3.0009999999999999</v>
      </c>
      <c r="H16" s="38">
        <v>0.85419999999999996</v>
      </c>
      <c r="I16" s="52">
        <v>0.50009999999999999</v>
      </c>
      <c r="J16" s="52">
        <v>0.1603</v>
      </c>
      <c r="K16" s="33">
        <v>22.33</v>
      </c>
      <c r="L16" s="33">
        <v>137</v>
      </c>
      <c r="M16" s="32">
        <v>144.6</v>
      </c>
      <c r="N16" s="32">
        <v>314.8</v>
      </c>
      <c r="O16" s="34"/>
      <c r="P16" s="27"/>
      <c r="Q16" s="27"/>
      <c r="R16" s="27"/>
      <c r="S16" s="27">
        <v>6500</v>
      </c>
      <c r="T16" s="27"/>
      <c r="U16" s="27"/>
      <c r="V16"/>
      <c r="W16"/>
      <c r="X16"/>
      <c r="Y16"/>
      <c r="Z16"/>
      <c r="AA16"/>
      <c r="AB16"/>
      <c r="AC16"/>
    </row>
    <row r="17" spans="1:29">
      <c r="A17" s="173">
        <v>21000160</v>
      </c>
      <c r="B17" s="172" t="s">
        <v>209</v>
      </c>
      <c r="C17" s="29">
        <v>86.95</v>
      </c>
      <c r="D17" s="29">
        <v>20.12</v>
      </c>
      <c r="E17" s="30">
        <v>7.3680000000000003</v>
      </c>
      <c r="F17" s="30">
        <v>4.7389999999999999</v>
      </c>
      <c r="G17" s="30">
        <v>2.66</v>
      </c>
      <c r="H17" s="38">
        <v>0.629</v>
      </c>
      <c r="I17" s="52">
        <v>0.48530000000000001</v>
      </c>
      <c r="J17" s="52">
        <v>0.15890000000000001</v>
      </c>
      <c r="K17" s="33">
        <v>20.68</v>
      </c>
      <c r="L17" s="33">
        <v>99.1</v>
      </c>
      <c r="M17" s="32">
        <v>124</v>
      </c>
      <c r="N17" s="32">
        <v>211.4</v>
      </c>
      <c r="O17" s="33">
        <v>11.32</v>
      </c>
      <c r="P17" s="35">
        <v>2.903</v>
      </c>
      <c r="Q17" s="35">
        <v>2.7519999999999998</v>
      </c>
      <c r="R17" s="35">
        <v>5.6550000000000002</v>
      </c>
      <c r="S17" s="36">
        <v>6340</v>
      </c>
      <c r="T17" s="36">
        <v>4981</v>
      </c>
      <c r="U17" s="32">
        <v>124.1</v>
      </c>
      <c r="V17"/>
      <c r="W17"/>
      <c r="X17"/>
      <c r="Y17"/>
      <c r="Z17"/>
      <c r="AA17"/>
      <c r="AB17"/>
      <c r="AC17"/>
    </row>
    <row r="18" spans="1:29">
      <c r="A18" s="53" t="s">
        <v>0</v>
      </c>
      <c r="B18" s="54"/>
      <c r="C18" s="45">
        <f t="shared" ref="C18:G18" si="6">MIN(C14:C17)</f>
        <v>86.95</v>
      </c>
      <c r="D18" s="45">
        <f t="shared" si="6"/>
        <v>15.36</v>
      </c>
      <c r="E18" s="148">
        <f t="shared" si="6"/>
        <v>3.4119999999999999</v>
      </c>
      <c r="F18" s="148">
        <f t="shared" si="6"/>
        <v>4.7389999999999999</v>
      </c>
      <c r="G18" s="148">
        <f t="shared" si="6"/>
        <v>2.66</v>
      </c>
      <c r="H18" s="148">
        <f t="shared" ref="H18:N18" si="7">MIN(H14:H17)</f>
        <v>0.629</v>
      </c>
      <c r="I18" s="162">
        <f t="shared" si="7"/>
        <v>0.44579999999999997</v>
      </c>
      <c r="J18" s="162">
        <f t="shared" si="7"/>
        <v>0.1484</v>
      </c>
      <c r="K18" s="45">
        <f t="shared" si="7"/>
        <v>10.75</v>
      </c>
      <c r="L18" s="155">
        <f t="shared" si="7"/>
        <v>77.28</v>
      </c>
      <c r="M18" s="151">
        <f t="shared" si="7"/>
        <v>93.61</v>
      </c>
      <c r="N18" s="151">
        <f t="shared" si="7"/>
        <v>186.1</v>
      </c>
      <c r="O18" s="45"/>
      <c r="P18" s="148">
        <f>MIN(P14:P17)</f>
        <v>2.903</v>
      </c>
      <c r="Q18" s="148"/>
      <c r="R18" s="148"/>
      <c r="S18" s="152">
        <f>MIN(S14:S17)</f>
        <v>6340</v>
      </c>
      <c r="T18" s="45"/>
      <c r="U18" s="45"/>
      <c r="V18"/>
      <c r="W18"/>
      <c r="X18"/>
      <c r="Y18"/>
      <c r="Z18"/>
      <c r="AA18"/>
      <c r="AB18"/>
      <c r="AC18"/>
    </row>
    <row r="19" spans="1:29">
      <c r="A19" s="55" t="s">
        <v>1</v>
      </c>
      <c r="B19" s="56"/>
      <c r="C19" s="48">
        <f t="shared" ref="C19:G19" si="8">MAX(C14:C17)</f>
        <v>89.39</v>
      </c>
      <c r="D19" s="48">
        <f t="shared" si="8"/>
        <v>20.12</v>
      </c>
      <c r="E19" s="149">
        <f t="shared" si="8"/>
        <v>7.3680000000000003</v>
      </c>
      <c r="F19" s="149">
        <f t="shared" si="8"/>
        <v>14.88</v>
      </c>
      <c r="G19" s="149">
        <f t="shared" si="8"/>
        <v>3.9830000000000001</v>
      </c>
      <c r="H19" s="149">
        <f t="shared" ref="H19:N19" si="9">MAX(H14:H17)</f>
        <v>4.7869999999999999</v>
      </c>
      <c r="I19" s="163">
        <f t="shared" si="9"/>
        <v>0.65459999999999996</v>
      </c>
      <c r="J19" s="163">
        <f t="shared" si="9"/>
        <v>0.1666</v>
      </c>
      <c r="K19" s="48">
        <f t="shared" si="9"/>
        <v>22.33</v>
      </c>
      <c r="L19" s="165">
        <f t="shared" si="9"/>
        <v>137</v>
      </c>
      <c r="M19" s="145">
        <f t="shared" si="9"/>
        <v>144.6</v>
      </c>
      <c r="N19" s="145">
        <f t="shared" si="9"/>
        <v>332.2</v>
      </c>
      <c r="O19" s="145"/>
      <c r="P19" s="149">
        <f>MAX(P14:P17)</f>
        <v>3.177</v>
      </c>
      <c r="Q19" s="149"/>
      <c r="R19" s="149"/>
      <c r="S19" s="146">
        <f>MAX(S14:S17)</f>
        <v>8336</v>
      </c>
      <c r="T19" s="48"/>
      <c r="U19" s="48"/>
      <c r="V19"/>
      <c r="W19"/>
      <c r="X19"/>
      <c r="Y19"/>
      <c r="Z19"/>
      <c r="AA19"/>
      <c r="AB19"/>
      <c r="AC19"/>
    </row>
    <row r="20" spans="1:29" ht="15.75" thickBot="1">
      <c r="A20" s="57" t="s">
        <v>2</v>
      </c>
      <c r="B20" s="58"/>
      <c r="C20" s="51">
        <f t="shared" ref="C20:G20" si="10">MEDIAN(C14:C17)</f>
        <v>88.57</v>
      </c>
      <c r="D20" s="51">
        <f t="shared" si="10"/>
        <v>17.695</v>
      </c>
      <c r="E20" s="150">
        <f t="shared" si="10"/>
        <v>5.5049999999999999</v>
      </c>
      <c r="F20" s="150">
        <f t="shared" si="10"/>
        <v>8.5374999999999996</v>
      </c>
      <c r="G20" s="150">
        <f t="shared" si="10"/>
        <v>3.2725</v>
      </c>
      <c r="H20" s="150">
        <f t="shared" ref="H20:N20" si="11">MEDIAN(H14:H17)</f>
        <v>2.2311000000000001</v>
      </c>
      <c r="I20" s="164">
        <f t="shared" si="11"/>
        <v>0.49270000000000003</v>
      </c>
      <c r="J20" s="164">
        <f t="shared" si="11"/>
        <v>0.15960000000000002</v>
      </c>
      <c r="K20" s="51">
        <f t="shared" si="11"/>
        <v>17.170000000000002</v>
      </c>
      <c r="L20" s="156">
        <f t="shared" si="11"/>
        <v>90.539999999999992</v>
      </c>
      <c r="M20" s="147">
        <f t="shared" si="11"/>
        <v>114.05</v>
      </c>
      <c r="N20" s="147">
        <f t="shared" si="11"/>
        <v>263.10000000000002</v>
      </c>
      <c r="O20" s="147"/>
      <c r="P20" s="150">
        <f>MEDIAN(P14:P17)</f>
        <v>3.04</v>
      </c>
      <c r="Q20" s="150"/>
      <c r="R20" s="150"/>
      <c r="S20" s="153">
        <f>MEDIAN(S14:S17)</f>
        <v>7278.5</v>
      </c>
      <c r="T20" s="51"/>
      <c r="U20" s="51"/>
      <c r="V20"/>
      <c r="W20"/>
      <c r="X20"/>
      <c r="Y20"/>
      <c r="Z20"/>
      <c r="AA20"/>
      <c r="AB20"/>
      <c r="AC20"/>
    </row>
    <row r="21" spans="1:29">
      <c r="C21" s="12"/>
      <c r="D21" s="12"/>
      <c r="E21" s="12"/>
      <c r="F21" s="12"/>
      <c r="G21" s="12"/>
      <c r="H21" s="22"/>
      <c r="I21" s="22"/>
      <c r="J21" s="22"/>
      <c r="AC21"/>
    </row>
    <row r="22" spans="1:29" ht="15.75" thickBot="1">
      <c r="C22" s="12"/>
      <c r="D22" s="12"/>
      <c r="E22" s="12"/>
      <c r="F22" s="12"/>
      <c r="G22" s="12"/>
      <c r="H22" s="22"/>
      <c r="I22" s="22"/>
      <c r="J22" s="22"/>
      <c r="AC22"/>
    </row>
    <row r="23" spans="1:29" s="4" customFormat="1" ht="60" customHeight="1">
      <c r="A23" s="39" t="s">
        <v>3</v>
      </c>
      <c r="B23" s="40" t="s">
        <v>4</v>
      </c>
      <c r="C23" s="60" t="s">
        <v>55</v>
      </c>
      <c r="D23" s="61" t="s">
        <v>59</v>
      </c>
      <c r="E23" s="61" t="s">
        <v>60</v>
      </c>
      <c r="F23" s="61" t="s">
        <v>61</v>
      </c>
      <c r="G23" s="41" t="s">
        <v>62</v>
      </c>
      <c r="H23" s="41" t="s">
        <v>37</v>
      </c>
      <c r="I23" s="41" t="s">
        <v>38</v>
      </c>
      <c r="J23" s="41" t="s">
        <v>40</v>
      </c>
      <c r="K23" s="41" t="s">
        <v>50</v>
      </c>
      <c r="L23" s="41" t="s">
        <v>76</v>
      </c>
    </row>
    <row r="24" spans="1:29">
      <c r="A24" s="173">
        <v>21000056</v>
      </c>
      <c r="B24" s="203" t="s">
        <v>220</v>
      </c>
      <c r="C24" s="29">
        <v>98.34</v>
      </c>
      <c r="D24" s="29">
        <v>17.98</v>
      </c>
      <c r="E24" s="29">
        <v>4.13</v>
      </c>
      <c r="F24" s="30">
        <v>3.2639999999999998</v>
      </c>
      <c r="G24" s="29">
        <v>11.79</v>
      </c>
      <c r="H24" s="28">
        <v>2136</v>
      </c>
      <c r="I24" s="28">
        <v>7283</v>
      </c>
      <c r="J24" s="28">
        <v>6591</v>
      </c>
      <c r="K24" s="204">
        <v>402200</v>
      </c>
      <c r="L24" s="36">
        <v>2679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>
      <c r="C25" s="12"/>
      <c r="D25" s="12"/>
      <c r="E25" s="12"/>
      <c r="F25" s="12"/>
      <c r="G25" s="22"/>
      <c r="H25" s="22"/>
      <c r="I25" s="22"/>
      <c r="L25" s="12"/>
      <c r="M25" s="12"/>
      <c r="N25" s="12"/>
      <c r="AC25"/>
    </row>
    <row r="26" spans="1:29" ht="15.75" thickBot="1">
      <c r="C26" s="12"/>
      <c r="D26" s="12"/>
      <c r="E26" s="12"/>
      <c r="F26" s="12"/>
      <c r="G26" s="12"/>
      <c r="H26" s="22"/>
      <c r="I26" s="22"/>
      <c r="J26" s="22"/>
      <c r="M26" s="12"/>
      <c r="N26" s="12"/>
      <c r="O26" s="12"/>
    </row>
    <row r="27" spans="1:29" ht="60" customHeight="1">
      <c r="A27" s="39" t="s">
        <v>3</v>
      </c>
      <c r="B27" s="40" t="s">
        <v>79</v>
      </c>
      <c r="C27" s="41" t="s">
        <v>55</v>
      </c>
      <c r="D27" s="42" t="s">
        <v>56</v>
      </c>
      <c r="E27" s="41" t="s">
        <v>113</v>
      </c>
      <c r="F27" s="41" t="s">
        <v>57</v>
      </c>
      <c r="G27" s="41" t="s">
        <v>58</v>
      </c>
      <c r="H27" s="41" t="s">
        <v>59</v>
      </c>
      <c r="I27" s="41" t="s">
        <v>60</v>
      </c>
      <c r="J27" s="41" t="s">
        <v>61</v>
      </c>
      <c r="K27" s="41" t="s">
        <v>37</v>
      </c>
      <c r="L27" s="41" t="s">
        <v>38</v>
      </c>
      <c r="M27" s="41" t="s">
        <v>40</v>
      </c>
      <c r="N27" s="41" t="s">
        <v>192</v>
      </c>
      <c r="O27" s="41" t="s">
        <v>118</v>
      </c>
      <c r="P27" s="41" t="s">
        <v>41</v>
      </c>
      <c r="Q27" s="41" t="s">
        <v>50</v>
      </c>
      <c r="R27" s="41" t="s">
        <v>115</v>
      </c>
      <c r="S27" s="41" t="s">
        <v>47</v>
      </c>
      <c r="T27"/>
      <c r="U27"/>
      <c r="V27"/>
      <c r="W27"/>
      <c r="X27"/>
      <c r="Y27"/>
      <c r="Z27"/>
      <c r="AA27"/>
      <c r="AB27"/>
      <c r="AC27"/>
    </row>
    <row r="28" spans="1:29">
      <c r="A28" s="173">
        <v>21000217</v>
      </c>
      <c r="B28" s="172" t="s">
        <v>225</v>
      </c>
      <c r="C28" s="29">
        <v>86.6</v>
      </c>
      <c r="D28" s="29">
        <v>13.85</v>
      </c>
      <c r="E28" s="30">
        <v>3.6120000000000001</v>
      </c>
      <c r="F28" s="35">
        <v>7.4459999999999997</v>
      </c>
      <c r="G28" s="33">
        <v>12.83</v>
      </c>
      <c r="H28" s="35">
        <v>1.1830000000000001</v>
      </c>
      <c r="I28" s="33">
        <v>0.68</v>
      </c>
      <c r="J28" s="52">
        <v>0.19370000000000001</v>
      </c>
      <c r="K28" s="33">
        <v>14.9</v>
      </c>
      <c r="L28" s="32">
        <v>109.9</v>
      </c>
      <c r="M28" s="32">
        <v>116.9</v>
      </c>
      <c r="N28" s="32">
        <v>216.9</v>
      </c>
      <c r="O28" s="52">
        <v>0.3044</v>
      </c>
      <c r="P28" s="52">
        <v>0.4385</v>
      </c>
      <c r="Q28" s="36">
        <v>10780</v>
      </c>
      <c r="R28" s="36">
        <v>1061</v>
      </c>
      <c r="S28" s="33">
        <v>57.29</v>
      </c>
      <c r="T28"/>
      <c r="U28" s="14"/>
      <c r="V28" s="14"/>
      <c r="W28" s="14"/>
      <c r="X28"/>
      <c r="Y28"/>
      <c r="Z28"/>
      <c r="AA28"/>
      <c r="AB28"/>
      <c r="AC28"/>
    </row>
    <row r="29" spans="1:29">
      <c r="C29" s="12"/>
      <c r="D29" s="12"/>
      <c r="E29" s="12"/>
      <c r="F29" s="12"/>
      <c r="G29" s="12"/>
      <c r="H29" s="22"/>
      <c r="I29" s="22"/>
      <c r="J29" s="22"/>
      <c r="M29" s="12"/>
      <c r="N29" s="12"/>
      <c r="O29" s="12"/>
    </row>
    <row r="30" spans="1:29" ht="15.75" thickBot="1">
      <c r="C30" s="12"/>
      <c r="D30" s="12"/>
      <c r="E30" s="12"/>
      <c r="F30" s="12"/>
      <c r="G30" s="12"/>
      <c r="H30" s="22"/>
      <c r="I30" s="22"/>
      <c r="J30" s="22"/>
      <c r="M30" s="12"/>
      <c r="N30" s="12"/>
      <c r="O30" s="12"/>
    </row>
    <row r="31" spans="1:29" ht="60" customHeight="1">
      <c r="A31" s="39" t="s">
        <v>3</v>
      </c>
      <c r="B31" s="40" t="s">
        <v>193</v>
      </c>
      <c r="C31" s="41" t="s">
        <v>55</v>
      </c>
      <c r="D31" s="42" t="s">
        <v>56</v>
      </c>
      <c r="E31" s="41" t="s">
        <v>113</v>
      </c>
      <c r="F31" s="41" t="s">
        <v>57</v>
      </c>
      <c r="G31" s="41" t="s">
        <v>58</v>
      </c>
      <c r="H31" s="41" t="s">
        <v>59</v>
      </c>
      <c r="I31" s="41" t="s">
        <v>231</v>
      </c>
      <c r="J31" s="41" t="s">
        <v>194</v>
      </c>
      <c r="K31" s="41" t="s">
        <v>37</v>
      </c>
      <c r="L31" s="41" t="s">
        <v>38</v>
      </c>
      <c r="M31" s="41" t="s">
        <v>40</v>
      </c>
      <c r="N31" s="41" t="s">
        <v>192</v>
      </c>
      <c r="O31" s="41" t="s">
        <v>232</v>
      </c>
      <c r="U31"/>
      <c r="V31"/>
      <c r="W31"/>
      <c r="X31"/>
      <c r="Y31"/>
      <c r="Z31"/>
      <c r="AA31"/>
      <c r="AB31"/>
      <c r="AC31"/>
    </row>
    <row r="32" spans="1:29">
      <c r="A32" s="173">
        <v>21000221</v>
      </c>
      <c r="B32" s="172" t="s">
        <v>230</v>
      </c>
      <c r="C32" s="29"/>
      <c r="D32" s="33"/>
      <c r="E32" s="52"/>
      <c r="F32" s="52"/>
      <c r="G32" s="27"/>
      <c r="H32" s="27"/>
      <c r="I32" s="27"/>
      <c r="J32" s="27"/>
      <c r="K32" s="27"/>
      <c r="L32" s="27"/>
      <c r="M32" s="27"/>
      <c r="N32" s="27"/>
      <c r="O32" s="27"/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>
      <c r="A33" s="173">
        <v>21000095</v>
      </c>
      <c r="B33" s="172" t="s">
        <v>227</v>
      </c>
      <c r="C33" s="29">
        <v>21.33</v>
      </c>
      <c r="D33" s="35">
        <v>6.3049999999999997</v>
      </c>
      <c r="E33" s="35">
        <v>4.03</v>
      </c>
      <c r="F33" s="35">
        <v>3.3149999999999999</v>
      </c>
      <c r="G33" s="27" t="s">
        <v>228</v>
      </c>
      <c r="H33" s="27"/>
      <c r="I33" s="27"/>
      <c r="J33" s="27"/>
      <c r="K33" s="27"/>
      <c r="L33" s="27"/>
      <c r="M33" s="27"/>
      <c r="N33" s="27"/>
      <c r="O33" s="27"/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>
      <c r="A34" s="173">
        <v>21000095</v>
      </c>
      <c r="B34" s="172" t="s">
        <v>227</v>
      </c>
      <c r="C34" s="29">
        <v>19.77</v>
      </c>
      <c r="D34" s="35">
        <v>6.1349999999999998</v>
      </c>
      <c r="E34" s="35">
        <v>3.71</v>
      </c>
      <c r="F34" s="35">
        <v>3.2749999999999999</v>
      </c>
      <c r="G34" s="27" t="s">
        <v>228</v>
      </c>
      <c r="H34" s="27"/>
      <c r="I34" s="27"/>
      <c r="J34" s="27"/>
      <c r="K34" s="27"/>
      <c r="L34" s="27"/>
      <c r="M34" s="27"/>
      <c r="N34" s="27"/>
      <c r="O34" s="27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>
      <c r="A35" s="173">
        <v>21000200</v>
      </c>
      <c r="B35" s="172" t="s">
        <v>229</v>
      </c>
      <c r="C35" s="29">
        <v>99.95</v>
      </c>
      <c r="D35" s="33"/>
      <c r="E35" s="52"/>
      <c r="F35" s="52"/>
      <c r="G35" s="27"/>
      <c r="H35" s="52">
        <v>0.1951</v>
      </c>
      <c r="I35" s="33">
        <v>39.020000000000003</v>
      </c>
      <c r="J35" s="68">
        <v>1.8239999999999999E-2</v>
      </c>
      <c r="K35" s="32">
        <v>474.1</v>
      </c>
      <c r="L35" s="36">
        <v>3410</v>
      </c>
      <c r="M35" s="36">
        <v>1274</v>
      </c>
      <c r="N35" s="32">
        <v>651.1</v>
      </c>
      <c r="O35" s="33">
        <v>25.49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>
      <c r="A36" s="53" t="s">
        <v>0</v>
      </c>
      <c r="B36" s="62"/>
      <c r="C36" s="45">
        <f>MIN(C32:C35)</f>
        <v>19.77</v>
      </c>
      <c r="D36" s="148">
        <f>MIN(D32:D35)</f>
        <v>6.1349999999999998</v>
      </c>
      <c r="E36" s="148">
        <f>MIN(E32:E35)</f>
        <v>3.71</v>
      </c>
      <c r="F36" s="148">
        <f>MIN(F32:F35)</f>
        <v>3.2749999999999999</v>
      </c>
      <c r="G36" s="45"/>
      <c r="H36" s="45"/>
      <c r="I36" s="45"/>
      <c r="J36" s="45"/>
      <c r="K36" s="45"/>
      <c r="L36" s="45"/>
      <c r="M36" s="45"/>
      <c r="N36" s="45"/>
      <c r="O36" s="4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>
      <c r="A37" s="55" t="s">
        <v>1</v>
      </c>
      <c r="B37" s="63"/>
      <c r="C37" s="48">
        <f>MAX(C32:C35)</f>
        <v>99.95</v>
      </c>
      <c r="D37" s="149">
        <f>MAX(D32:D35)</f>
        <v>6.3049999999999997</v>
      </c>
      <c r="E37" s="149">
        <f>MAX(E32:E35)</f>
        <v>4.03</v>
      </c>
      <c r="F37" s="149">
        <f>MAX(F32:F35)</f>
        <v>3.3149999999999999</v>
      </c>
      <c r="G37" s="48"/>
      <c r="H37" s="48"/>
      <c r="I37" s="48"/>
      <c r="J37" s="48"/>
      <c r="K37" s="48"/>
      <c r="L37" s="48"/>
      <c r="M37" s="48"/>
      <c r="N37" s="48"/>
      <c r="O37" s="48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15.75" thickBot="1">
      <c r="A38" s="57" t="s">
        <v>2</v>
      </c>
      <c r="B38" s="64"/>
      <c r="C38" s="51">
        <f>MEDIAN(C32:C35)</f>
        <v>21.33</v>
      </c>
      <c r="D38" s="150">
        <f>MEDIAN(D32:D35)</f>
        <v>6.22</v>
      </c>
      <c r="E38" s="150">
        <f>MEDIAN(E32:E35)</f>
        <v>3.87</v>
      </c>
      <c r="F38" s="150">
        <f>MEDIAN(F32:F35)</f>
        <v>3.2949999999999999</v>
      </c>
      <c r="G38" s="51"/>
      <c r="H38" s="51"/>
      <c r="I38" s="51"/>
      <c r="J38" s="51"/>
      <c r="K38" s="51"/>
      <c r="L38" s="51"/>
      <c r="M38" s="51"/>
      <c r="N38" s="51"/>
      <c r="O38" s="5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>
      <c r="C39" s="12"/>
      <c r="D39" s="12"/>
      <c r="E39" s="12"/>
      <c r="F39" s="12"/>
      <c r="G39" s="12"/>
      <c r="H39" s="22"/>
      <c r="I39" s="22"/>
      <c r="J39" s="22"/>
      <c r="M39" s="12"/>
      <c r="N39" s="12"/>
      <c r="O39" s="12"/>
      <c r="S39" s="205"/>
    </row>
    <row r="40" spans="1:29" ht="15.75" thickBot="1">
      <c r="C40" s="12"/>
      <c r="D40" s="12"/>
      <c r="E40" s="12"/>
      <c r="F40" s="12"/>
      <c r="G40" s="12"/>
      <c r="H40" s="22"/>
      <c r="I40" s="22"/>
      <c r="J40" s="22"/>
      <c r="M40" s="12"/>
      <c r="N40" s="12"/>
      <c r="O40" s="12"/>
    </row>
    <row r="41" spans="1:29" ht="60" customHeight="1">
      <c r="A41" s="39" t="s">
        <v>3</v>
      </c>
      <c r="B41" s="40" t="s">
        <v>7</v>
      </c>
      <c r="C41" s="41" t="s">
        <v>39</v>
      </c>
      <c r="D41" s="41" t="s">
        <v>37</v>
      </c>
      <c r="E41" s="41" t="s">
        <v>38</v>
      </c>
      <c r="F41" s="41" t="s">
        <v>40</v>
      </c>
      <c r="G41" s="41" t="s">
        <v>114</v>
      </c>
      <c r="H41" s="41" t="s">
        <v>118</v>
      </c>
      <c r="I41" s="41" t="s">
        <v>232</v>
      </c>
      <c r="J41" s="41" t="s">
        <v>50</v>
      </c>
      <c r="K41" s="41" t="s">
        <v>76</v>
      </c>
      <c r="L41" s="41" t="s">
        <v>196</v>
      </c>
      <c r="M41" s="41" t="s">
        <v>115</v>
      </c>
      <c r="N41" s="41" t="s">
        <v>235</v>
      </c>
      <c r="O41" s="41" t="s">
        <v>47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>
      <c r="A42" s="173">
        <v>21000075</v>
      </c>
      <c r="B42" s="206" t="s">
        <v>233</v>
      </c>
      <c r="C42" s="29">
        <v>93.46</v>
      </c>
      <c r="D42" s="28">
        <v>1201</v>
      </c>
      <c r="E42" s="28">
        <v>9954</v>
      </c>
      <c r="F42" s="36">
        <v>14100</v>
      </c>
      <c r="G42" s="204">
        <v>9661</v>
      </c>
      <c r="H42" s="34"/>
      <c r="I42" s="33">
        <v>38.450000000000003</v>
      </c>
      <c r="J42" s="36">
        <v>1754000</v>
      </c>
      <c r="K42" s="36">
        <v>5214</v>
      </c>
      <c r="L42" s="36">
        <v>5735</v>
      </c>
      <c r="M42" s="36"/>
      <c r="N42" s="36"/>
      <c r="O42" s="36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>
      <c r="A43" s="173">
        <v>21000160</v>
      </c>
      <c r="B43" s="173" t="s">
        <v>233</v>
      </c>
      <c r="C43" s="29">
        <v>98.06</v>
      </c>
      <c r="D43" s="28">
        <v>7425</v>
      </c>
      <c r="E43" s="28">
        <v>42830</v>
      </c>
      <c r="F43" s="36">
        <v>50630</v>
      </c>
      <c r="G43" s="36">
        <v>28530</v>
      </c>
      <c r="H43" s="34"/>
      <c r="I43" s="33">
        <v>152.69999999999999</v>
      </c>
      <c r="J43" s="36">
        <v>3692000</v>
      </c>
      <c r="K43" s="36">
        <v>23270</v>
      </c>
      <c r="L43" s="36">
        <v>25600</v>
      </c>
      <c r="M43" s="36">
        <v>2422000</v>
      </c>
      <c r="N43" s="36">
        <v>63380</v>
      </c>
      <c r="O43" s="36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>
      <c r="A44" s="173">
        <v>21000217</v>
      </c>
      <c r="B44" s="173" t="s">
        <v>234</v>
      </c>
      <c r="C44" s="29">
        <v>92.86</v>
      </c>
      <c r="D44" s="28">
        <v>1232</v>
      </c>
      <c r="E44" s="28">
        <v>11460</v>
      </c>
      <c r="F44" s="36">
        <v>2787</v>
      </c>
      <c r="G44" s="36">
        <v>12700</v>
      </c>
      <c r="H44" s="33">
        <v>43.06</v>
      </c>
      <c r="I44" s="33">
        <v>69.77</v>
      </c>
      <c r="J44" s="36">
        <v>2030000</v>
      </c>
      <c r="K44" s="36">
        <v>10440</v>
      </c>
      <c r="L44" s="36">
        <v>11480</v>
      </c>
      <c r="M44" s="36">
        <v>210800</v>
      </c>
      <c r="N44" s="36"/>
      <c r="O44" s="36">
        <v>12790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>
      <c r="A45" s="53" t="s">
        <v>0</v>
      </c>
      <c r="B45" s="62"/>
      <c r="C45" s="45">
        <f>MIN(C42:C44)</f>
        <v>92.86</v>
      </c>
      <c r="D45" s="152">
        <f>MIN(D42:D44)</f>
        <v>1201</v>
      </c>
      <c r="E45" s="152">
        <f>MIN(E42:E44)</f>
        <v>9954</v>
      </c>
      <c r="F45" s="152">
        <f>MIN(F42:F44)</f>
        <v>2787</v>
      </c>
      <c r="G45" s="152">
        <f>MIN(G42:G44)</f>
        <v>9661</v>
      </c>
      <c r="H45" s="45"/>
      <c r="I45" s="45">
        <f>MIN(I42:I44)</f>
        <v>38.450000000000003</v>
      </c>
      <c r="J45" s="152">
        <f>MIN(J42:J44)</f>
        <v>1754000</v>
      </c>
      <c r="K45" s="152">
        <f>MIN(K42:K44)</f>
        <v>5214</v>
      </c>
      <c r="L45" s="152">
        <f>MIN(L42:L44)</f>
        <v>5735</v>
      </c>
      <c r="M45" s="152">
        <f>MIN(M42:M44)</f>
        <v>210800</v>
      </c>
      <c r="N45" s="152"/>
      <c r="O45" s="152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>
      <c r="A46" s="55" t="s">
        <v>1</v>
      </c>
      <c r="B46" s="63"/>
      <c r="C46" s="48">
        <f>MAX(C42:C44)</f>
        <v>98.06</v>
      </c>
      <c r="D46" s="146">
        <f>MAX(D42:D44)</f>
        <v>7425</v>
      </c>
      <c r="E46" s="146">
        <f>MAX(E42:E44)</f>
        <v>42830</v>
      </c>
      <c r="F46" s="146">
        <f>MAX(F42:F44)</f>
        <v>50630</v>
      </c>
      <c r="G46" s="146">
        <f>MAX(G42:G44)</f>
        <v>28530</v>
      </c>
      <c r="H46" s="48"/>
      <c r="I46" s="48">
        <f>MAX(I42:I44)</f>
        <v>152.69999999999999</v>
      </c>
      <c r="J46" s="146">
        <f>MAX(J42:J44)</f>
        <v>3692000</v>
      </c>
      <c r="K46" s="146">
        <f>MAX(K42:K44)</f>
        <v>23270</v>
      </c>
      <c r="L46" s="146">
        <f>MAX(L42:L44)</f>
        <v>25600</v>
      </c>
      <c r="M46" s="146">
        <f>MAX(M42:M44)</f>
        <v>2422000</v>
      </c>
      <c r="N46" s="146"/>
      <c r="O46" s="1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ht="15.75" thickBot="1">
      <c r="A47" s="57" t="s">
        <v>2</v>
      </c>
      <c r="B47" s="64"/>
      <c r="C47" s="51">
        <f>MEDIAN(C42:C44)</f>
        <v>93.46</v>
      </c>
      <c r="D47" s="153">
        <f>MEDIAN(D42:D44)</f>
        <v>1232</v>
      </c>
      <c r="E47" s="153">
        <f>MEDIAN(E42:E44)</f>
        <v>11460</v>
      </c>
      <c r="F47" s="153">
        <f>MEDIAN(F42:F44)</f>
        <v>14100</v>
      </c>
      <c r="G47" s="153">
        <f>MEDIAN(G42:G44)</f>
        <v>12700</v>
      </c>
      <c r="H47" s="51"/>
      <c r="I47" s="51">
        <f>MEDIAN(I42:I44)</f>
        <v>69.77</v>
      </c>
      <c r="J47" s="153">
        <f>MEDIAN(J42:J44)</f>
        <v>2030000</v>
      </c>
      <c r="K47" s="153">
        <f>MEDIAN(K42:K44)</f>
        <v>10440</v>
      </c>
      <c r="L47" s="153">
        <f>MEDIAN(L42:L44)</f>
        <v>11480</v>
      </c>
      <c r="M47" s="153">
        <f>MEDIAN(M42:M44)</f>
        <v>1316400</v>
      </c>
      <c r="N47" s="153"/>
      <c r="O47" s="153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>
      <c r="C48" s="12"/>
      <c r="D48" s="12"/>
      <c r="E48" s="12"/>
      <c r="F48" s="12"/>
      <c r="G48" s="22"/>
      <c r="H48" s="22"/>
      <c r="I48" s="22"/>
      <c r="L48" s="12"/>
      <c r="M48" s="12"/>
      <c r="U48"/>
      <c r="V48"/>
      <c r="W48"/>
      <c r="X48"/>
      <c r="Y48"/>
      <c r="Z48"/>
      <c r="AA48"/>
      <c r="AB48"/>
      <c r="AC48"/>
    </row>
    <row r="50" spans="1:1">
      <c r="A50" s="13" t="s">
        <v>33</v>
      </c>
    </row>
    <row r="51" spans="1:1">
      <c r="A51" t="s">
        <v>34</v>
      </c>
    </row>
  </sheetData>
  <sheetProtection algorithmName="SHA-512" hashValue="PnMeJ437vj2iylo+XhydIswyab0Vdcul960EaKjNc/w3aAzYYjw3k1PSZKS5Rs8s7P/8vxGoxkfpNPVUMB5BCQ==" saltValue="SfGGvQmwONiVTfK6spD1TQ==" spinCount="100000" sheet="1" objects="1" scenarios="1"/>
  <sortState xmlns:xlrd2="http://schemas.microsoft.com/office/spreadsheetml/2017/richdata2" ref="A42:AF44">
    <sortCondition ref="B42:B44"/>
  </sortState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79"/>
  <sheetViews>
    <sheetView showGridLines="0" zoomScale="80" zoomScaleNormal="80" workbookViewId="0">
      <selection activeCell="B66" sqref="B66"/>
    </sheetView>
  </sheetViews>
  <sheetFormatPr defaultRowHeight="15"/>
  <cols>
    <col min="1" max="1" width="15.7109375" style="190" customWidth="1"/>
    <col min="2" max="2" width="75.7109375" style="2" customWidth="1"/>
    <col min="3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156" width="15.7109375" customWidth="1"/>
  </cols>
  <sheetData>
    <row r="1" spans="1:64" ht="120" customHeight="1">
      <c r="A1"/>
      <c r="B1" s="171"/>
      <c r="C1" s="198" t="s">
        <v>208</v>
      </c>
    </row>
    <row r="2" spans="1:64">
      <c r="A2" s="191" t="s">
        <v>30</v>
      </c>
      <c r="BL2"/>
    </row>
    <row r="3" spans="1:64" ht="15.75" thickBot="1">
      <c r="BL3"/>
    </row>
    <row r="4" spans="1:64" s="3" customFormat="1" ht="60" customHeight="1">
      <c r="A4" s="39" t="s">
        <v>3</v>
      </c>
      <c r="B4" s="40" t="s">
        <v>6</v>
      </c>
      <c r="C4" s="41" t="s">
        <v>39</v>
      </c>
      <c r="D4" s="41" t="s">
        <v>116</v>
      </c>
      <c r="E4" s="41" t="s">
        <v>117</v>
      </c>
      <c r="F4" s="41" t="s">
        <v>42</v>
      </c>
      <c r="G4" s="41" t="s">
        <v>43</v>
      </c>
      <c r="H4" s="41" t="s">
        <v>44</v>
      </c>
      <c r="I4" s="41" t="s">
        <v>45</v>
      </c>
      <c r="J4" s="41" t="s">
        <v>46</v>
      </c>
      <c r="K4" s="41" t="s">
        <v>47</v>
      </c>
      <c r="L4" s="41" t="s">
        <v>48</v>
      </c>
      <c r="M4" s="41" t="s">
        <v>49</v>
      </c>
    </row>
    <row r="5" spans="1:64">
      <c r="A5" s="173">
        <v>21000160</v>
      </c>
      <c r="B5" s="172" t="s">
        <v>202</v>
      </c>
      <c r="C5" s="29">
        <v>88.49</v>
      </c>
      <c r="D5" s="26" t="s">
        <v>203</v>
      </c>
      <c r="E5" s="27" t="s">
        <v>204</v>
      </c>
      <c r="F5" s="26" t="s">
        <v>205</v>
      </c>
      <c r="G5" s="27" t="s">
        <v>206</v>
      </c>
      <c r="H5" s="27" t="s">
        <v>205</v>
      </c>
      <c r="I5" s="27" t="s">
        <v>207</v>
      </c>
      <c r="J5" s="27" t="s">
        <v>205</v>
      </c>
      <c r="K5" s="26" t="s">
        <v>205</v>
      </c>
      <c r="L5" s="26" t="s">
        <v>207</v>
      </c>
      <c r="M5" s="27" t="s">
        <v>206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173">
        <v>21000160</v>
      </c>
      <c r="B6" s="172" t="s">
        <v>202</v>
      </c>
      <c r="C6" s="29">
        <v>88.56</v>
      </c>
      <c r="D6" s="26" t="s">
        <v>203</v>
      </c>
      <c r="E6" s="27" t="s">
        <v>204</v>
      </c>
      <c r="F6" s="26" t="s">
        <v>205</v>
      </c>
      <c r="G6" s="27" t="s">
        <v>206</v>
      </c>
      <c r="H6" s="52">
        <v>0.2767</v>
      </c>
      <c r="I6" s="27" t="s">
        <v>207</v>
      </c>
      <c r="J6" s="27" t="s">
        <v>205</v>
      </c>
      <c r="K6" s="26" t="s">
        <v>205</v>
      </c>
      <c r="L6" s="26" t="s">
        <v>207</v>
      </c>
      <c r="M6" s="27" t="s">
        <v>206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192" t="s">
        <v>0</v>
      </c>
      <c r="B7" s="69"/>
      <c r="C7" s="70">
        <f>MIN(C5:C6)</f>
        <v>88.49</v>
      </c>
      <c r="D7" s="71"/>
      <c r="E7" s="71"/>
      <c r="F7" s="71"/>
      <c r="G7" s="71"/>
      <c r="H7" s="71"/>
      <c r="I7" s="71"/>
      <c r="J7" s="71"/>
      <c r="K7" s="71"/>
      <c r="L7" s="70"/>
      <c r="M7" s="70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193" t="s">
        <v>1</v>
      </c>
      <c r="B8" s="73"/>
      <c r="C8" s="74">
        <f>MAX(C5:C6)</f>
        <v>88.56</v>
      </c>
      <c r="D8" s="75"/>
      <c r="E8" s="75"/>
      <c r="F8" s="75"/>
      <c r="G8" s="75"/>
      <c r="H8" s="75"/>
      <c r="I8" s="75"/>
      <c r="J8" s="75"/>
      <c r="K8" s="75"/>
      <c r="L8" s="74"/>
      <c r="M8" s="74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5.75" thickBot="1">
      <c r="A9" s="194" t="s">
        <v>2</v>
      </c>
      <c r="B9" s="64"/>
      <c r="C9" s="65">
        <f>MEDIAN(C5:C6)</f>
        <v>88.525000000000006</v>
      </c>
      <c r="D9" s="80"/>
      <c r="E9" s="80"/>
      <c r="F9" s="80"/>
      <c r="G9" s="80"/>
      <c r="H9" s="80"/>
      <c r="I9" s="80"/>
      <c r="J9" s="80"/>
      <c r="K9" s="80"/>
      <c r="L9" s="65"/>
      <c r="M9" s="65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U10" s="124"/>
      <c r="BC10"/>
      <c r="BD10"/>
      <c r="BE10"/>
      <c r="BF10"/>
      <c r="BG10"/>
      <c r="BH10"/>
      <c r="BI10"/>
      <c r="BJ10"/>
      <c r="BK10"/>
      <c r="BL10"/>
    </row>
    <row r="11" spans="1:64" ht="15.75" thickBot="1"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60" customHeight="1">
      <c r="A12" s="39" t="s">
        <v>3</v>
      </c>
      <c r="B12" s="40" t="s">
        <v>5</v>
      </c>
      <c r="C12" s="41" t="s">
        <v>39</v>
      </c>
      <c r="D12" s="41" t="s">
        <v>116</v>
      </c>
      <c r="E12" s="41" t="s">
        <v>117</v>
      </c>
      <c r="F12" s="41" t="s">
        <v>42</v>
      </c>
      <c r="G12" s="41" t="s">
        <v>43</v>
      </c>
      <c r="H12" s="41" t="s">
        <v>44</v>
      </c>
      <c r="I12" s="41" t="s">
        <v>45</v>
      </c>
      <c r="J12" s="41" t="s">
        <v>46</v>
      </c>
      <c r="K12" s="41" t="s">
        <v>47</v>
      </c>
      <c r="L12" s="41" t="s">
        <v>48</v>
      </c>
      <c r="M12" s="41" t="s">
        <v>49</v>
      </c>
      <c r="N12" s="41" t="s">
        <v>51</v>
      </c>
      <c r="O12" s="41" t="s">
        <v>52</v>
      </c>
      <c r="P12" s="41" t="s">
        <v>53</v>
      </c>
      <c r="Q12" s="41" t="s">
        <v>54</v>
      </c>
      <c r="R12" s="41" t="s">
        <v>195</v>
      </c>
      <c r="S12" s="41" t="s">
        <v>83</v>
      </c>
      <c r="T12" s="41" t="s">
        <v>84</v>
      </c>
      <c r="U12" s="41" t="s">
        <v>85</v>
      </c>
      <c r="V12" s="41" t="s">
        <v>119</v>
      </c>
      <c r="W12" s="41" t="s">
        <v>86</v>
      </c>
      <c r="X12" s="41" t="s">
        <v>87</v>
      </c>
      <c r="Y12" s="41" t="s">
        <v>88</v>
      </c>
      <c r="Z12" s="41" t="s">
        <v>89</v>
      </c>
      <c r="AA12" s="41" t="s">
        <v>90</v>
      </c>
      <c r="AB12" s="41" t="s">
        <v>91</v>
      </c>
      <c r="AC12" s="41" t="s">
        <v>92</v>
      </c>
      <c r="AD12" s="41" t="s">
        <v>93</v>
      </c>
      <c r="AE12" s="41" t="s">
        <v>94</v>
      </c>
      <c r="AF12" s="84" t="s">
        <v>95</v>
      </c>
      <c r="AG12" s="84" t="s">
        <v>96</v>
      </c>
      <c r="AH12" s="84" t="s">
        <v>97</v>
      </c>
      <c r="AI12" s="84" t="s">
        <v>98</v>
      </c>
      <c r="AJ12" s="84" t="s">
        <v>99</v>
      </c>
      <c r="AK12" s="84" t="s">
        <v>100</v>
      </c>
      <c r="AL12" s="41" t="s">
        <v>138</v>
      </c>
      <c r="AM12" s="41" t="s">
        <v>139</v>
      </c>
      <c r="AN12" s="41" t="s">
        <v>140</v>
      </c>
      <c r="AO12" s="41" t="s">
        <v>141</v>
      </c>
      <c r="AP12" s="41" t="s">
        <v>142</v>
      </c>
      <c r="AQ12" s="41" t="s">
        <v>143</v>
      </c>
      <c r="AR12" s="41" t="s">
        <v>144</v>
      </c>
      <c r="AS12" s="41" t="s">
        <v>145</v>
      </c>
      <c r="AT12" s="41" t="s">
        <v>146</v>
      </c>
      <c r="AU12" s="41" t="s">
        <v>147</v>
      </c>
      <c r="AV12" s="41" t="s">
        <v>148</v>
      </c>
      <c r="AW12" s="41" t="s">
        <v>149</v>
      </c>
      <c r="AX12" s="41" t="s">
        <v>150</v>
      </c>
      <c r="AY12" s="41" t="s">
        <v>151</v>
      </c>
      <c r="AZ12" s="41" t="s">
        <v>152</v>
      </c>
      <c r="BA12" s="41" t="s">
        <v>153</v>
      </c>
      <c r="BB12" s="41" t="s">
        <v>154</v>
      </c>
      <c r="BC12"/>
      <c r="BD12"/>
      <c r="BE12"/>
      <c r="BF12"/>
      <c r="BG12"/>
      <c r="BH12"/>
      <c r="BI12"/>
      <c r="BJ12"/>
      <c r="BK12"/>
      <c r="BL12"/>
    </row>
    <row r="13" spans="1:64">
      <c r="A13" s="173">
        <v>21000075</v>
      </c>
      <c r="B13" s="172" t="s">
        <v>210</v>
      </c>
      <c r="C13" s="33">
        <v>87.31</v>
      </c>
      <c r="D13" s="35"/>
      <c r="E13" s="35"/>
      <c r="F13" s="52"/>
      <c r="G13" s="52"/>
      <c r="H13" s="52"/>
      <c r="I13" s="33"/>
      <c r="J13" s="32"/>
      <c r="K13" s="32"/>
      <c r="L13" s="32"/>
      <c r="M13" s="32"/>
      <c r="N13" s="32"/>
      <c r="O13" s="32"/>
      <c r="P13" s="32"/>
      <c r="Q13" s="32"/>
      <c r="R13" s="32"/>
      <c r="S13" s="32" t="s">
        <v>212</v>
      </c>
      <c r="T13" s="32" t="s">
        <v>212</v>
      </c>
      <c r="U13" s="32" t="s">
        <v>213</v>
      </c>
      <c r="V13" s="32" t="s">
        <v>213</v>
      </c>
      <c r="W13" s="32" t="s">
        <v>214</v>
      </c>
      <c r="X13" s="33">
        <v>25.34</v>
      </c>
      <c r="Y13" s="32" t="s">
        <v>214</v>
      </c>
      <c r="Z13" s="33">
        <v>25.34</v>
      </c>
      <c r="AA13" s="32" t="s">
        <v>215</v>
      </c>
      <c r="AB13" s="32">
        <v>445.1</v>
      </c>
      <c r="AC13" s="32" t="s">
        <v>216</v>
      </c>
      <c r="AD13" s="33">
        <v>6.0949999999999998</v>
      </c>
      <c r="AE13" s="32">
        <v>6.1</v>
      </c>
      <c r="AF13" s="32" t="s">
        <v>215</v>
      </c>
      <c r="AG13" s="32" t="s">
        <v>215</v>
      </c>
      <c r="AH13" s="33">
        <v>14.47</v>
      </c>
      <c r="AI13" s="33">
        <v>64.75</v>
      </c>
      <c r="AJ13" s="33">
        <v>53.31</v>
      </c>
      <c r="AK13" s="32" t="s">
        <v>217</v>
      </c>
      <c r="AL13" s="32">
        <v>17.850000000000001</v>
      </c>
      <c r="AM13" s="32">
        <v>5.6050000000000004</v>
      </c>
      <c r="AN13" s="32">
        <v>6.39</v>
      </c>
      <c r="AO13" s="32" t="s">
        <v>215</v>
      </c>
      <c r="AP13" s="32" t="s">
        <v>215</v>
      </c>
      <c r="AQ13" s="32" t="s">
        <v>215</v>
      </c>
      <c r="AR13" s="32" t="s">
        <v>215</v>
      </c>
      <c r="AS13" s="32" t="s">
        <v>215</v>
      </c>
      <c r="AT13" s="32">
        <v>9.3350000000000009</v>
      </c>
      <c r="AU13" s="32" t="s">
        <v>215</v>
      </c>
      <c r="AV13" s="32" t="s">
        <v>215</v>
      </c>
      <c r="AW13" s="32" t="s">
        <v>215</v>
      </c>
      <c r="AX13" s="32" t="s">
        <v>215</v>
      </c>
      <c r="AY13" s="32" t="s">
        <v>215</v>
      </c>
      <c r="AZ13" s="32" t="s">
        <v>215</v>
      </c>
      <c r="BA13" s="32" t="s">
        <v>215</v>
      </c>
      <c r="BB13" s="32" t="s">
        <v>215</v>
      </c>
      <c r="BC13" s="14"/>
      <c r="BD13"/>
      <c r="BE13"/>
      <c r="BF13"/>
      <c r="BG13"/>
      <c r="BH13"/>
      <c r="BI13"/>
      <c r="BJ13"/>
      <c r="BK13"/>
      <c r="BL13"/>
    </row>
    <row r="14" spans="1:64">
      <c r="A14" s="173">
        <v>21000069</v>
      </c>
      <c r="B14" s="172" t="s">
        <v>210</v>
      </c>
      <c r="C14" s="33">
        <v>89.4</v>
      </c>
      <c r="D14" s="33"/>
      <c r="E14" s="35"/>
      <c r="F14" s="35"/>
      <c r="G14" s="52"/>
      <c r="H14" s="52"/>
      <c r="I14" s="33"/>
      <c r="J14" s="33"/>
      <c r="K14" s="33"/>
      <c r="L14" s="33"/>
      <c r="M14" s="33"/>
      <c r="N14" s="33" t="s">
        <v>218</v>
      </c>
      <c r="O14" s="68">
        <v>8.4180000000000005E-2</v>
      </c>
      <c r="P14" s="59">
        <v>4.0569999999999998E-3</v>
      </c>
      <c r="Q14" s="68">
        <v>9.3850000000000003E-2</v>
      </c>
      <c r="R14" s="35">
        <v>2.2890000000000001</v>
      </c>
      <c r="S14" s="33"/>
      <c r="T14" s="33"/>
      <c r="U14" s="33"/>
      <c r="V14" s="33"/>
      <c r="W14" s="33"/>
      <c r="X14" s="33"/>
      <c r="Y14" s="33"/>
      <c r="Z14" s="33"/>
      <c r="AA14" s="33"/>
      <c r="AB14" s="32"/>
      <c r="AC14" s="33"/>
      <c r="AD14" s="33"/>
      <c r="AE14" s="32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14"/>
      <c r="BD14" s="14"/>
      <c r="BE14" s="14"/>
      <c r="BF14"/>
      <c r="BG14"/>
      <c r="BH14"/>
      <c r="BI14"/>
      <c r="BJ14"/>
      <c r="BK14"/>
      <c r="BL14"/>
    </row>
    <row r="15" spans="1:64">
      <c r="A15" s="173">
        <v>21000069</v>
      </c>
      <c r="B15" s="172" t="s">
        <v>210</v>
      </c>
      <c r="C15" s="33">
        <v>89.03</v>
      </c>
      <c r="D15" s="33"/>
      <c r="E15" s="35"/>
      <c r="F15" s="35"/>
      <c r="G15" s="52"/>
      <c r="H15" s="52"/>
      <c r="I15" s="33"/>
      <c r="J15" s="33"/>
      <c r="K15" s="32"/>
      <c r="L15" s="32"/>
      <c r="M15" s="32"/>
      <c r="N15" s="32"/>
      <c r="O15" s="32"/>
      <c r="P15" s="32"/>
      <c r="Q15" s="32"/>
      <c r="R15" s="32"/>
      <c r="S15" s="32" t="s">
        <v>212</v>
      </c>
      <c r="T15" s="32" t="s">
        <v>212</v>
      </c>
      <c r="U15" s="32" t="s">
        <v>213</v>
      </c>
      <c r="V15" s="32" t="s">
        <v>213</v>
      </c>
      <c r="W15" s="32" t="s">
        <v>214</v>
      </c>
      <c r="X15" s="33">
        <v>35.659999999999997</v>
      </c>
      <c r="Y15" s="32" t="s">
        <v>214</v>
      </c>
      <c r="Z15" s="33">
        <v>35.659999999999997</v>
      </c>
      <c r="AA15" s="32" t="s">
        <v>215</v>
      </c>
      <c r="AB15" s="32">
        <v>303.8</v>
      </c>
      <c r="AC15" s="32" t="s">
        <v>216</v>
      </c>
      <c r="AD15" s="33">
        <v>10.69</v>
      </c>
      <c r="AE15" s="32">
        <v>10.7</v>
      </c>
      <c r="AF15" s="33">
        <v>9.9600000000000009</v>
      </c>
      <c r="AG15" s="32" t="s">
        <v>215</v>
      </c>
      <c r="AH15" s="32" t="s">
        <v>215</v>
      </c>
      <c r="AI15" s="33">
        <v>43.15</v>
      </c>
      <c r="AJ15" s="33">
        <v>13.53</v>
      </c>
      <c r="AK15" s="32" t="s">
        <v>217</v>
      </c>
      <c r="AL15" s="32" t="s">
        <v>215</v>
      </c>
      <c r="AM15" s="32" t="s">
        <v>215</v>
      </c>
      <c r="AN15" s="32" t="s">
        <v>215</v>
      </c>
      <c r="AO15" s="32" t="s">
        <v>215</v>
      </c>
      <c r="AP15" s="32" t="s">
        <v>215</v>
      </c>
      <c r="AQ15" s="32" t="s">
        <v>215</v>
      </c>
      <c r="AR15" s="32" t="s">
        <v>215</v>
      </c>
      <c r="AS15" s="32" t="s">
        <v>215</v>
      </c>
      <c r="AT15" s="32" t="s">
        <v>215</v>
      </c>
      <c r="AU15" s="32" t="s">
        <v>215</v>
      </c>
      <c r="AV15" s="32" t="s">
        <v>215</v>
      </c>
      <c r="AW15" s="32" t="s">
        <v>215</v>
      </c>
      <c r="AX15" s="32" t="s">
        <v>215</v>
      </c>
      <c r="AY15" s="32" t="s">
        <v>215</v>
      </c>
      <c r="AZ15" s="32" t="s">
        <v>215</v>
      </c>
      <c r="BA15" s="32" t="s">
        <v>215</v>
      </c>
      <c r="BB15" s="32" t="s">
        <v>215</v>
      </c>
      <c r="BC15" s="14"/>
      <c r="BD15"/>
      <c r="BE15"/>
      <c r="BF15"/>
      <c r="BG15"/>
      <c r="BH15"/>
      <c r="BI15"/>
      <c r="BJ15"/>
      <c r="BK15"/>
      <c r="BL15"/>
    </row>
    <row r="16" spans="1:64">
      <c r="A16" s="173">
        <v>21000109</v>
      </c>
      <c r="B16" s="172" t="s">
        <v>210</v>
      </c>
      <c r="C16" s="33">
        <v>88.88</v>
      </c>
      <c r="D16" s="35"/>
      <c r="E16" s="35"/>
      <c r="F16" s="52"/>
      <c r="G16" s="52"/>
      <c r="H16" s="52"/>
      <c r="I16" s="33"/>
      <c r="J16" s="33"/>
      <c r="K16" s="32"/>
      <c r="L16" s="32"/>
      <c r="M16" s="32"/>
      <c r="N16" s="32"/>
      <c r="O16" s="32"/>
      <c r="P16" s="32"/>
      <c r="Q16" s="32"/>
      <c r="R16" s="32"/>
      <c r="S16" s="32" t="s">
        <v>212</v>
      </c>
      <c r="T16" s="32" t="s">
        <v>212</v>
      </c>
      <c r="U16" s="32" t="s">
        <v>213</v>
      </c>
      <c r="V16" s="32" t="s">
        <v>213</v>
      </c>
      <c r="W16" s="32">
        <v>20.54</v>
      </c>
      <c r="X16" s="32" t="s">
        <v>219</v>
      </c>
      <c r="Y16" s="32" t="s">
        <v>214</v>
      </c>
      <c r="Z16" s="33">
        <v>0</v>
      </c>
      <c r="AA16" s="32" t="s">
        <v>215</v>
      </c>
      <c r="AB16" s="32">
        <v>381.3</v>
      </c>
      <c r="AC16" s="33">
        <v>7.36</v>
      </c>
      <c r="AD16" s="33">
        <v>19.48</v>
      </c>
      <c r="AE16" s="32">
        <v>26.8</v>
      </c>
      <c r="AF16" s="33">
        <v>28.4</v>
      </c>
      <c r="AG16" s="32" t="s">
        <v>215</v>
      </c>
      <c r="AH16" s="32" t="s">
        <v>215</v>
      </c>
      <c r="AI16" s="33">
        <v>44.39</v>
      </c>
      <c r="AJ16" s="33">
        <v>17.14</v>
      </c>
      <c r="AK16" s="32" t="s">
        <v>217</v>
      </c>
      <c r="AL16" s="32" t="s">
        <v>215</v>
      </c>
      <c r="AM16" s="32" t="s">
        <v>215</v>
      </c>
      <c r="AN16" s="32" t="s">
        <v>215</v>
      </c>
      <c r="AO16" s="32" t="s">
        <v>215</v>
      </c>
      <c r="AP16" s="32" t="s">
        <v>215</v>
      </c>
      <c r="AQ16" s="32" t="s">
        <v>215</v>
      </c>
      <c r="AR16" s="32" t="s">
        <v>215</v>
      </c>
      <c r="AS16" s="32" t="s">
        <v>215</v>
      </c>
      <c r="AT16" s="32" t="s">
        <v>215</v>
      </c>
      <c r="AU16" s="32" t="s">
        <v>215</v>
      </c>
      <c r="AV16" s="32" t="s">
        <v>215</v>
      </c>
      <c r="AW16" s="32" t="s">
        <v>215</v>
      </c>
      <c r="AX16" s="32" t="s">
        <v>215</v>
      </c>
      <c r="AY16" s="32" t="s">
        <v>215</v>
      </c>
      <c r="AZ16" s="32" t="s">
        <v>215</v>
      </c>
      <c r="BA16" s="32" t="s">
        <v>215</v>
      </c>
      <c r="BB16" s="32" t="s">
        <v>215</v>
      </c>
      <c r="BC16" s="14"/>
      <c r="BD16"/>
      <c r="BE16"/>
      <c r="BF16"/>
      <c r="BG16"/>
      <c r="BH16"/>
      <c r="BI16"/>
      <c r="BJ16"/>
      <c r="BK16"/>
      <c r="BL16"/>
    </row>
    <row r="17" spans="1:64">
      <c r="A17" s="173">
        <v>21000217</v>
      </c>
      <c r="B17" s="172" t="s">
        <v>210</v>
      </c>
      <c r="C17" s="33">
        <v>88.87</v>
      </c>
      <c r="D17" s="27" t="s">
        <v>203</v>
      </c>
      <c r="E17" s="27" t="s">
        <v>204</v>
      </c>
      <c r="F17" s="27" t="s">
        <v>205</v>
      </c>
      <c r="G17" s="27" t="s">
        <v>206</v>
      </c>
      <c r="H17" s="27" t="s">
        <v>205</v>
      </c>
      <c r="I17" s="27" t="s">
        <v>207</v>
      </c>
      <c r="J17" s="27" t="s">
        <v>205</v>
      </c>
      <c r="K17" s="27" t="s">
        <v>205</v>
      </c>
      <c r="L17" s="27" t="s">
        <v>207</v>
      </c>
      <c r="M17" s="27" t="s">
        <v>206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33"/>
      <c r="AA17" s="27"/>
      <c r="AB17" s="32"/>
      <c r="AC17" s="27"/>
      <c r="AD17" s="33"/>
      <c r="AE17" s="32"/>
      <c r="AF17" s="33"/>
      <c r="AG17" s="27"/>
      <c r="AH17" s="27"/>
      <c r="AI17" s="33"/>
      <c r="AJ17" s="33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14"/>
      <c r="BD17"/>
      <c r="BE17"/>
      <c r="BF17"/>
      <c r="BG17"/>
      <c r="BH17"/>
      <c r="BI17"/>
      <c r="BJ17"/>
      <c r="BK17"/>
      <c r="BL17"/>
    </row>
    <row r="18" spans="1:64">
      <c r="A18" s="173">
        <v>21000217</v>
      </c>
      <c r="B18" s="172" t="s">
        <v>210</v>
      </c>
      <c r="C18" s="29">
        <v>88.85</v>
      </c>
      <c r="D18" s="26" t="s">
        <v>203</v>
      </c>
      <c r="E18" s="88" t="s">
        <v>204</v>
      </c>
      <c r="F18" s="26" t="s">
        <v>205</v>
      </c>
      <c r="G18" s="27" t="s">
        <v>206</v>
      </c>
      <c r="H18" s="27" t="s">
        <v>205</v>
      </c>
      <c r="I18" s="27" t="s">
        <v>207</v>
      </c>
      <c r="J18" s="27" t="s">
        <v>205</v>
      </c>
      <c r="K18" s="27" t="s">
        <v>205</v>
      </c>
      <c r="L18" s="27" t="s">
        <v>207</v>
      </c>
      <c r="M18" s="27" t="s">
        <v>206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33"/>
      <c r="AA18" s="27"/>
      <c r="AB18" s="32"/>
      <c r="AC18" s="27"/>
      <c r="AD18" s="33"/>
      <c r="AE18" s="32"/>
      <c r="AF18" s="33"/>
      <c r="AG18" s="27"/>
      <c r="AH18" s="27"/>
      <c r="AI18" s="33"/>
      <c r="AJ18" s="33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14"/>
      <c r="BD18"/>
      <c r="BE18"/>
      <c r="BF18"/>
      <c r="BG18"/>
      <c r="BH18"/>
      <c r="BI18"/>
      <c r="BJ18"/>
      <c r="BK18"/>
      <c r="BL18"/>
    </row>
    <row r="19" spans="1:64">
      <c r="A19" s="192" t="s">
        <v>0</v>
      </c>
      <c r="B19" s="69"/>
      <c r="C19" s="70">
        <f>MIN(C18:C18)</f>
        <v>88.85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>
        <f>MIN(X13:X18)</f>
        <v>25.34</v>
      </c>
      <c r="Y19" s="70"/>
      <c r="Z19" s="72">
        <f>MIN(Z13:Z18)</f>
        <v>0</v>
      </c>
      <c r="AA19" s="70"/>
      <c r="AB19" s="199">
        <f>MIN(AB13:AB18)</f>
        <v>303.8</v>
      </c>
      <c r="AC19" s="70"/>
      <c r="AD19" s="72">
        <f>MIN(AD13:AD18)</f>
        <v>6.0949999999999998</v>
      </c>
      <c r="AE19" s="199">
        <f>MIN(AE13:AE18)</f>
        <v>6.1</v>
      </c>
      <c r="AF19" s="72">
        <f>MIN(AF13:AF18)</f>
        <v>9.9600000000000009</v>
      </c>
      <c r="AG19" s="70"/>
      <c r="AH19" s="70"/>
      <c r="AI19" s="72">
        <f>MIN(AI13:AI18)</f>
        <v>43.15</v>
      </c>
      <c r="AJ19" s="72">
        <f>MIN(AJ13:AJ18)</f>
        <v>13.53</v>
      </c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/>
      <c r="BD19"/>
      <c r="BE19"/>
      <c r="BF19"/>
      <c r="BG19"/>
      <c r="BH19"/>
      <c r="BI19"/>
      <c r="BJ19"/>
      <c r="BK19"/>
      <c r="BL19"/>
    </row>
    <row r="20" spans="1:64">
      <c r="A20" s="193" t="s">
        <v>1</v>
      </c>
      <c r="B20" s="73"/>
      <c r="C20" s="78">
        <f>MAX(C18:C18)</f>
        <v>88.85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4">
        <f>MAX(X13:X18)</f>
        <v>35.659999999999997</v>
      </c>
      <c r="Y20" s="78"/>
      <c r="Z20" s="78">
        <f>MAX(Z13:Z18)</f>
        <v>35.659999999999997</v>
      </c>
      <c r="AA20" s="78"/>
      <c r="AB20" s="79">
        <f>MAX(AB13:AB18)</f>
        <v>445.1</v>
      </c>
      <c r="AC20" s="78"/>
      <c r="AD20" s="78">
        <f>MAX(AD13:AD18)</f>
        <v>19.48</v>
      </c>
      <c r="AE20" s="79">
        <f>MAX(AE13:AE18)</f>
        <v>26.8</v>
      </c>
      <c r="AF20" s="78">
        <f>MAX(AF13:AF18)</f>
        <v>28.4</v>
      </c>
      <c r="AG20" s="78"/>
      <c r="AH20" s="78"/>
      <c r="AI20" s="78">
        <f>MAX(AI13:AI18)</f>
        <v>64.75</v>
      </c>
      <c r="AJ20" s="78">
        <f>MAX(AJ13:AJ18)</f>
        <v>53.31</v>
      </c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/>
      <c r="BD20"/>
      <c r="BE20"/>
      <c r="BF20"/>
      <c r="BG20"/>
      <c r="BH20"/>
      <c r="BI20"/>
      <c r="BJ20"/>
      <c r="BK20"/>
      <c r="BL20"/>
    </row>
    <row r="21" spans="1:64" ht="15.75" thickBot="1">
      <c r="A21" s="194" t="s">
        <v>2</v>
      </c>
      <c r="B21" s="64"/>
      <c r="C21" s="82">
        <f>MEDIAN(C18:C18)</f>
        <v>88.85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65">
        <f>MEDIAN(X13:X18)</f>
        <v>30.5</v>
      </c>
      <c r="Y21" s="82"/>
      <c r="Z21" s="82">
        <f>MEDIAN(Z13:Z18)</f>
        <v>25.34</v>
      </c>
      <c r="AA21" s="82"/>
      <c r="AB21" s="127">
        <f>MEDIAN(AB13:AB18)</f>
        <v>381.3</v>
      </c>
      <c r="AC21" s="82"/>
      <c r="AD21" s="82">
        <f>MEDIAN(AD13:AD18)</f>
        <v>10.69</v>
      </c>
      <c r="AE21" s="127">
        <f>MEDIAN(AE13:AE18)</f>
        <v>10.7</v>
      </c>
      <c r="AF21" s="82">
        <f>MEDIAN(AF13:AF18)</f>
        <v>19.18</v>
      </c>
      <c r="AG21" s="82"/>
      <c r="AH21" s="82"/>
      <c r="AI21" s="82">
        <f>MEDIAN(AI13:AI18)</f>
        <v>44.39</v>
      </c>
      <c r="AJ21" s="82">
        <f>MEDIAN(AJ13:AJ18)</f>
        <v>17.14</v>
      </c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/>
      <c r="BD21"/>
      <c r="BE21"/>
      <c r="BF21"/>
      <c r="BG21"/>
      <c r="BH21"/>
      <c r="BI21"/>
      <c r="BJ21"/>
      <c r="BK21"/>
      <c r="BL21"/>
    </row>
    <row r="22" spans="1:64">
      <c r="B22" s="16"/>
      <c r="C22" s="14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</row>
    <row r="23" spans="1:64" ht="15.75" thickBot="1">
      <c r="BB23"/>
      <c r="BC23"/>
      <c r="BD23"/>
      <c r="BE23"/>
      <c r="BF23"/>
      <c r="BG23"/>
      <c r="BH23"/>
      <c r="BI23"/>
      <c r="BJ23"/>
      <c r="BK23"/>
      <c r="BL23"/>
    </row>
    <row r="24" spans="1:64" ht="60" customHeight="1">
      <c r="A24" s="39" t="s">
        <v>3</v>
      </c>
      <c r="B24" s="40" t="s">
        <v>4</v>
      </c>
      <c r="C24" s="41" t="s">
        <v>39</v>
      </c>
      <c r="D24" s="41" t="s">
        <v>51</v>
      </c>
      <c r="E24" s="41" t="s">
        <v>52</v>
      </c>
      <c r="F24" s="41" t="s">
        <v>53</v>
      </c>
      <c r="G24" s="41" t="s">
        <v>54</v>
      </c>
      <c r="H24" s="41" t="s">
        <v>195</v>
      </c>
      <c r="I24" s="41" t="s">
        <v>83</v>
      </c>
      <c r="J24" s="41" t="s">
        <v>84</v>
      </c>
      <c r="K24" s="41" t="s">
        <v>85</v>
      </c>
      <c r="L24" s="41" t="s">
        <v>119</v>
      </c>
      <c r="M24" s="41" t="s">
        <v>86</v>
      </c>
      <c r="N24" s="41" t="s">
        <v>87</v>
      </c>
      <c r="O24" s="41" t="s">
        <v>88</v>
      </c>
      <c r="P24" s="41" t="s">
        <v>89</v>
      </c>
      <c r="Q24" s="41" t="s">
        <v>90</v>
      </c>
      <c r="R24" s="41" t="s">
        <v>91</v>
      </c>
      <c r="S24" s="41" t="s">
        <v>92</v>
      </c>
      <c r="T24" s="41" t="s">
        <v>93</v>
      </c>
      <c r="U24" s="41" t="s">
        <v>94</v>
      </c>
      <c r="V24" s="84" t="s">
        <v>95</v>
      </c>
      <c r="W24" s="84" t="s">
        <v>96</v>
      </c>
      <c r="X24" s="84" t="s">
        <v>97</v>
      </c>
      <c r="Y24" s="84" t="s">
        <v>98</v>
      </c>
      <c r="Z24" s="84" t="s">
        <v>99</v>
      </c>
      <c r="AA24" s="84" t="s">
        <v>100</v>
      </c>
      <c r="AB24" s="41" t="s">
        <v>138</v>
      </c>
      <c r="AC24" s="41" t="s">
        <v>139</v>
      </c>
      <c r="AD24" s="41" t="s">
        <v>140</v>
      </c>
      <c r="AE24" s="41" t="s">
        <v>141</v>
      </c>
      <c r="AF24" s="41" t="s">
        <v>142</v>
      </c>
      <c r="AG24" s="41" t="s">
        <v>143</v>
      </c>
      <c r="AH24" s="41" t="s">
        <v>144</v>
      </c>
      <c r="AI24" s="41" t="s">
        <v>145</v>
      </c>
      <c r="AJ24" s="41" t="s">
        <v>146</v>
      </c>
      <c r="AK24" s="41" t="s">
        <v>147</v>
      </c>
      <c r="AL24" s="41" t="s">
        <v>148</v>
      </c>
      <c r="AM24" s="41" t="s">
        <v>149</v>
      </c>
      <c r="AN24" s="41" t="s">
        <v>150</v>
      </c>
      <c r="AO24" s="41" t="s">
        <v>151</v>
      </c>
      <c r="AP24" s="41" t="s">
        <v>152</v>
      </c>
      <c r="AQ24" s="41" t="s">
        <v>153</v>
      </c>
      <c r="AR24" s="41" t="s">
        <v>154</v>
      </c>
      <c r="AS24" s="41" t="s">
        <v>82</v>
      </c>
      <c r="AT24" s="41" t="s">
        <v>81</v>
      </c>
      <c r="AU24" s="41" t="s">
        <v>224</v>
      </c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64">
      <c r="A25" s="173">
        <v>21000121</v>
      </c>
      <c r="B25" s="172" t="s">
        <v>221</v>
      </c>
      <c r="C25" s="33">
        <v>88.58</v>
      </c>
      <c r="D25" s="59"/>
      <c r="E25" s="52"/>
      <c r="F25" s="59"/>
      <c r="G25" s="35"/>
      <c r="H25" s="27"/>
      <c r="I25" s="27" t="s">
        <v>212</v>
      </c>
      <c r="J25" s="27" t="s">
        <v>212</v>
      </c>
      <c r="K25" s="27" t="s">
        <v>213</v>
      </c>
      <c r="L25" s="27" t="s">
        <v>213</v>
      </c>
      <c r="M25" s="32">
        <v>405.5</v>
      </c>
      <c r="N25" s="33">
        <v>10.87</v>
      </c>
      <c r="O25" s="27" t="s">
        <v>214</v>
      </c>
      <c r="P25" s="33">
        <v>10.87</v>
      </c>
      <c r="Q25" s="27" t="s">
        <v>215</v>
      </c>
      <c r="R25" s="36">
        <v>1014</v>
      </c>
      <c r="S25" s="33">
        <v>6.29</v>
      </c>
      <c r="T25" s="33">
        <v>15.14</v>
      </c>
      <c r="U25" s="32">
        <v>21.4</v>
      </c>
      <c r="V25" s="33">
        <v>45.09</v>
      </c>
      <c r="W25" s="35">
        <v>6.34</v>
      </c>
      <c r="X25" s="33">
        <v>49.18</v>
      </c>
      <c r="Y25" s="32">
        <v>264.39999999999998</v>
      </c>
      <c r="Z25" s="32">
        <v>190.3</v>
      </c>
      <c r="AA25" s="27" t="s">
        <v>217</v>
      </c>
      <c r="AB25" s="27" t="s">
        <v>215</v>
      </c>
      <c r="AC25" s="27" t="s">
        <v>215</v>
      </c>
      <c r="AD25" s="27" t="s">
        <v>215</v>
      </c>
      <c r="AE25" s="27" t="s">
        <v>215</v>
      </c>
      <c r="AF25" s="27" t="s">
        <v>215</v>
      </c>
      <c r="AG25" s="27" t="s">
        <v>215</v>
      </c>
      <c r="AH25" s="27" t="s">
        <v>215</v>
      </c>
      <c r="AI25" s="27" t="s">
        <v>215</v>
      </c>
      <c r="AJ25" s="27" t="s">
        <v>215</v>
      </c>
      <c r="AK25" s="27" t="s">
        <v>215</v>
      </c>
      <c r="AL25" s="27" t="s">
        <v>215</v>
      </c>
      <c r="AM25" s="27" t="s">
        <v>215</v>
      </c>
      <c r="AN25" s="27" t="s">
        <v>215</v>
      </c>
      <c r="AO25" s="27" t="s">
        <v>215</v>
      </c>
      <c r="AP25" s="27" t="s">
        <v>215</v>
      </c>
      <c r="AQ25" s="27" t="s">
        <v>215</v>
      </c>
      <c r="AR25" s="27" t="s">
        <v>215</v>
      </c>
      <c r="AS25" s="34"/>
      <c r="AT25" s="34"/>
      <c r="AU25" s="34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64">
      <c r="A26" s="173">
        <v>21000166</v>
      </c>
      <c r="B26" s="172" t="s">
        <v>222</v>
      </c>
      <c r="C26" s="33">
        <v>83.76</v>
      </c>
      <c r="D26" s="34"/>
      <c r="E26" s="52"/>
      <c r="F26" s="59"/>
      <c r="G26" s="35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34"/>
      <c r="X26" s="34"/>
      <c r="Y26" s="34"/>
      <c r="Z26" s="34"/>
      <c r="AA26" s="27"/>
      <c r="AB26" s="27"/>
      <c r="AC26" s="27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27"/>
      <c r="AO26" s="27"/>
      <c r="AP26" s="27"/>
      <c r="AQ26" s="27"/>
      <c r="AR26" s="27"/>
      <c r="AS26" s="27" t="s">
        <v>223</v>
      </c>
      <c r="AT26" s="27" t="s">
        <v>223</v>
      </c>
      <c r="AU26" s="27">
        <v>96.43</v>
      </c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64">
      <c r="A27" s="173">
        <v>21000056</v>
      </c>
      <c r="B27" s="172" t="s">
        <v>220</v>
      </c>
      <c r="C27" s="33">
        <v>98.35</v>
      </c>
      <c r="D27" s="52">
        <v>2.86</v>
      </c>
      <c r="E27" s="52">
        <v>0.16170000000000001</v>
      </c>
      <c r="F27" s="59">
        <v>7.247E-3</v>
      </c>
      <c r="G27" s="35">
        <v>4.4329999999999998</v>
      </c>
      <c r="H27" s="27"/>
      <c r="I27" s="68"/>
      <c r="J27" s="27"/>
      <c r="K27" s="27"/>
      <c r="L27" s="27"/>
      <c r="M27" s="27"/>
      <c r="N27" s="35"/>
      <c r="O27" s="27"/>
      <c r="P27" s="34"/>
      <c r="Q27" s="34"/>
      <c r="R27" s="27"/>
      <c r="S27" s="27"/>
      <c r="T27" s="27"/>
      <c r="U27" s="27"/>
      <c r="V27" s="27"/>
      <c r="W27" s="34"/>
      <c r="X27" s="34"/>
      <c r="Y27" s="34"/>
      <c r="Z27" s="34"/>
      <c r="AA27" s="34"/>
      <c r="AB27" s="34"/>
      <c r="AC27" s="27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27"/>
      <c r="AO27" s="27"/>
      <c r="AP27" s="27"/>
      <c r="AQ27" s="27"/>
      <c r="AR27" s="27"/>
      <c r="AS27" s="34"/>
      <c r="AT27" s="34"/>
      <c r="AU27" s="34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64">
      <c r="A28" s="173">
        <v>21000102</v>
      </c>
      <c r="B28" s="172" t="s">
        <v>220</v>
      </c>
      <c r="C28" s="33">
        <v>98.65</v>
      </c>
      <c r="D28" s="52">
        <v>0.99660000000000004</v>
      </c>
      <c r="E28" s="52">
        <v>0.2203</v>
      </c>
      <c r="F28" s="59">
        <v>3.5000000000000001E-3</v>
      </c>
      <c r="G28" s="35">
        <v>1.577</v>
      </c>
      <c r="H28" s="35">
        <v>7.2759999999999998</v>
      </c>
      <c r="I28" s="27"/>
      <c r="J28" s="27"/>
      <c r="K28" s="27"/>
      <c r="L28" s="27"/>
      <c r="M28" s="27"/>
      <c r="N28" s="27"/>
      <c r="O28" s="33"/>
      <c r="P28" s="34"/>
      <c r="Q28" s="34"/>
      <c r="R28" s="27"/>
      <c r="S28" s="27"/>
      <c r="T28" s="27"/>
      <c r="U28" s="27"/>
      <c r="V28" s="27"/>
      <c r="W28" s="27"/>
      <c r="X28" s="27"/>
      <c r="Y28" s="34"/>
      <c r="Z28" s="34"/>
      <c r="AA28" s="27"/>
      <c r="AB28" s="27"/>
      <c r="AC28" s="27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27"/>
      <c r="AO28" s="27"/>
      <c r="AP28" s="27"/>
      <c r="AQ28" s="27"/>
      <c r="AR28" s="27"/>
      <c r="AS28" s="34"/>
      <c r="AT28" s="34"/>
      <c r="AU28" s="34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64">
      <c r="A29" s="192" t="s">
        <v>0</v>
      </c>
      <c r="B29" s="69"/>
      <c r="C29" s="72">
        <f>MIN(C25:C28)</f>
        <v>83.76</v>
      </c>
      <c r="D29" s="154">
        <f>MIN(D25:D28)</f>
        <v>0.99660000000000004</v>
      </c>
      <c r="E29" s="154">
        <f>MIN(E25:E28)</f>
        <v>0.16170000000000001</v>
      </c>
      <c r="F29" s="200">
        <f>MIN(F25:F28)</f>
        <v>3.5000000000000001E-3</v>
      </c>
      <c r="G29" s="83">
        <f>MIN(G25:G28)</f>
        <v>1.577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83"/>
      <c r="AT29" s="154"/>
      <c r="AU29" s="154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</row>
    <row r="30" spans="1:64">
      <c r="A30" s="193" t="s">
        <v>1</v>
      </c>
      <c r="B30" s="73"/>
      <c r="C30" s="78">
        <f>MAX(C25:C28)</f>
        <v>98.65</v>
      </c>
      <c r="D30" s="77">
        <f>MAX(D25:D28)</f>
        <v>2.86</v>
      </c>
      <c r="E30" s="77">
        <f>MAX(E25:E28)</f>
        <v>0.2203</v>
      </c>
      <c r="F30" s="201">
        <f>MAX(F25:F28)</f>
        <v>7.247E-3</v>
      </c>
      <c r="G30" s="85">
        <f>MAX(G25:G28)</f>
        <v>4.4329999999999998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8"/>
      <c r="AP30" s="78"/>
      <c r="AQ30" s="78"/>
      <c r="AR30" s="78"/>
      <c r="AS30" s="85"/>
      <c r="AT30" s="77"/>
      <c r="AU30" s="77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</row>
    <row r="31" spans="1:64" ht="15.75" thickBot="1">
      <c r="A31" s="194" t="s">
        <v>2</v>
      </c>
      <c r="B31" s="64"/>
      <c r="C31" s="82">
        <f>MEDIAN(C25:C28)</f>
        <v>93.465000000000003</v>
      </c>
      <c r="D31" s="81">
        <f>MEDIAN(D25:D28)</f>
        <v>1.9283000000000001</v>
      </c>
      <c r="E31" s="81">
        <f>MEDIAN(E25:E28)</f>
        <v>0.191</v>
      </c>
      <c r="F31" s="202">
        <f>MEDIAN(F25:F28)</f>
        <v>5.3734999999999998E-3</v>
      </c>
      <c r="G31" s="86">
        <f>MEDIAN(G25:G28)</f>
        <v>3.0049999999999999</v>
      </c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82"/>
      <c r="AP31" s="82"/>
      <c r="AQ31" s="82"/>
      <c r="AR31" s="82"/>
      <c r="AS31" s="86"/>
      <c r="AT31" s="81"/>
      <c r="AU31" s="8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</row>
    <row r="32" spans="1:64">
      <c r="BC32"/>
      <c r="BD32"/>
      <c r="BE32"/>
      <c r="BF32"/>
      <c r="BG32"/>
      <c r="BH32"/>
      <c r="BI32"/>
      <c r="BJ32"/>
      <c r="BK32"/>
      <c r="BL32"/>
    </row>
    <row r="33" spans="1:64" ht="15.75" thickBot="1">
      <c r="BC33"/>
      <c r="BD33"/>
      <c r="BE33"/>
      <c r="BF33"/>
      <c r="BG33"/>
      <c r="BH33"/>
      <c r="BI33"/>
      <c r="BJ33"/>
      <c r="BK33"/>
      <c r="BL33"/>
    </row>
    <row r="34" spans="1:64" ht="60" customHeight="1">
      <c r="A34" s="39" t="s">
        <v>3</v>
      </c>
      <c r="B34" s="40" t="s">
        <v>79</v>
      </c>
      <c r="C34" s="41" t="s">
        <v>39</v>
      </c>
      <c r="D34" s="41" t="s">
        <v>116</v>
      </c>
      <c r="E34" s="41" t="s">
        <v>117</v>
      </c>
      <c r="F34" s="41" t="s">
        <v>42</v>
      </c>
      <c r="G34" s="41" t="s">
        <v>43</v>
      </c>
      <c r="H34" s="41" t="s">
        <v>44</v>
      </c>
      <c r="I34" s="41" t="s">
        <v>45</v>
      </c>
      <c r="J34" s="41" t="s">
        <v>46</v>
      </c>
      <c r="K34" s="41" t="s">
        <v>47</v>
      </c>
      <c r="L34" s="41" t="s">
        <v>48</v>
      </c>
      <c r="M34" s="41" t="s">
        <v>49</v>
      </c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</row>
    <row r="35" spans="1:64">
      <c r="A35" s="173">
        <v>21000099</v>
      </c>
      <c r="B35" s="172" t="s">
        <v>226</v>
      </c>
      <c r="C35" s="29">
        <v>87.94</v>
      </c>
      <c r="D35" s="27" t="s">
        <v>203</v>
      </c>
      <c r="E35" s="27" t="s">
        <v>204</v>
      </c>
      <c r="F35" s="27" t="s">
        <v>205</v>
      </c>
      <c r="G35" s="27" t="s">
        <v>206</v>
      </c>
      <c r="H35" s="27" t="s">
        <v>205</v>
      </c>
      <c r="I35" s="27" t="s">
        <v>207</v>
      </c>
      <c r="J35" s="27" t="s">
        <v>205</v>
      </c>
      <c r="K35" s="27" t="s">
        <v>205</v>
      </c>
      <c r="L35" s="27" t="s">
        <v>207</v>
      </c>
      <c r="M35" s="27" t="s">
        <v>206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</row>
    <row r="36" spans="1:64">
      <c r="A36" s="173">
        <v>21000099</v>
      </c>
      <c r="B36" s="172" t="s">
        <v>226</v>
      </c>
      <c r="C36" s="29">
        <v>87.92</v>
      </c>
      <c r="D36" s="27" t="s">
        <v>203</v>
      </c>
      <c r="E36" s="27" t="s">
        <v>204</v>
      </c>
      <c r="F36" s="27" t="s">
        <v>205</v>
      </c>
      <c r="G36" s="27" t="s">
        <v>206</v>
      </c>
      <c r="H36" s="27" t="s">
        <v>205</v>
      </c>
      <c r="I36" s="27" t="s">
        <v>207</v>
      </c>
      <c r="J36" s="27" t="s">
        <v>205</v>
      </c>
      <c r="K36" s="27" t="s">
        <v>205</v>
      </c>
      <c r="L36" s="27" t="s">
        <v>207</v>
      </c>
      <c r="M36" s="27" t="s">
        <v>206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</row>
    <row r="37" spans="1:64">
      <c r="A37" s="173">
        <v>21000069</v>
      </c>
      <c r="B37" s="172" t="s">
        <v>225</v>
      </c>
      <c r="C37" s="29">
        <v>88.51</v>
      </c>
      <c r="D37" s="27" t="s">
        <v>203</v>
      </c>
      <c r="E37" s="27" t="s">
        <v>204</v>
      </c>
      <c r="F37" s="27" t="s">
        <v>205</v>
      </c>
      <c r="G37" s="27" t="s">
        <v>206</v>
      </c>
      <c r="H37" s="27" t="s">
        <v>205</v>
      </c>
      <c r="I37" s="27" t="s">
        <v>207</v>
      </c>
      <c r="J37" s="27" t="s">
        <v>205</v>
      </c>
      <c r="K37" s="27" t="s">
        <v>205</v>
      </c>
      <c r="L37" s="27" t="s">
        <v>207</v>
      </c>
      <c r="M37" s="27" t="s">
        <v>206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</row>
    <row r="38" spans="1:64">
      <c r="A38" s="192" t="s">
        <v>0</v>
      </c>
      <c r="B38" s="69"/>
      <c r="C38" s="72">
        <f>MIN(C35:C37)</f>
        <v>87.92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</row>
    <row r="39" spans="1:64">
      <c r="A39" s="193" t="s">
        <v>1</v>
      </c>
      <c r="B39" s="73"/>
      <c r="C39" s="78">
        <f>MAX(C35:C37)</f>
        <v>88.51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</row>
    <row r="40" spans="1:64" ht="15.75" thickBot="1">
      <c r="A40" s="194" t="s">
        <v>2</v>
      </c>
      <c r="B40" s="64"/>
      <c r="C40" s="82">
        <f>MEDIAN(C35:C37)</f>
        <v>87.94</v>
      </c>
      <c r="D40" s="82"/>
      <c r="E40" s="82"/>
      <c r="F40" s="82"/>
      <c r="G40" s="82"/>
      <c r="H40" s="82"/>
      <c r="I40" s="82"/>
      <c r="J40" s="82"/>
      <c r="K40" s="82"/>
      <c r="L40" s="82"/>
      <c r="M40" s="82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</row>
    <row r="41" spans="1:64">
      <c r="BC41"/>
      <c r="BD41"/>
      <c r="BE41"/>
      <c r="BF41"/>
      <c r="BG41"/>
      <c r="BH41"/>
      <c r="BI41"/>
      <c r="BJ41"/>
      <c r="BK41"/>
      <c r="BL41"/>
    </row>
    <row r="42" spans="1:64" ht="15.75" thickBot="1">
      <c r="BB42"/>
      <c r="BC42"/>
      <c r="BD42"/>
      <c r="BE42"/>
      <c r="BF42"/>
      <c r="BG42"/>
      <c r="BH42"/>
      <c r="BI42"/>
      <c r="BJ42"/>
      <c r="BK42"/>
      <c r="BL42"/>
    </row>
    <row r="43" spans="1:64" s="5" customFormat="1" ht="60" customHeight="1">
      <c r="A43" s="39" t="s">
        <v>3</v>
      </c>
      <c r="B43" s="40" t="s">
        <v>7</v>
      </c>
      <c r="C43" s="41" t="s">
        <v>39</v>
      </c>
      <c r="D43" s="41" t="s">
        <v>51</v>
      </c>
      <c r="E43" s="41" t="s">
        <v>52</v>
      </c>
      <c r="F43" s="41" t="s">
        <v>53</v>
      </c>
      <c r="G43" s="41" t="s">
        <v>54</v>
      </c>
      <c r="H43" s="41" t="s">
        <v>195</v>
      </c>
    </row>
    <row r="44" spans="1:64">
      <c r="A44" s="173">
        <v>21000068</v>
      </c>
      <c r="B44" s="172" t="s">
        <v>236</v>
      </c>
      <c r="C44" s="29">
        <v>73.61</v>
      </c>
      <c r="D44" s="29">
        <v>14.11</v>
      </c>
      <c r="E44" s="38">
        <v>0.28899999999999998</v>
      </c>
      <c r="F44" s="222">
        <v>4.8650000000000004E-3</v>
      </c>
      <c r="G44" s="222">
        <v>0.1237</v>
      </c>
      <c r="H44" s="222">
        <v>8.0950000000000006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</row>
    <row r="45" spans="1:64">
      <c r="A45" s="173">
        <v>21000068</v>
      </c>
      <c r="B45" s="172" t="s">
        <v>237</v>
      </c>
      <c r="C45" s="29">
        <v>99.94</v>
      </c>
      <c r="D45" s="31">
        <v>100.5</v>
      </c>
      <c r="E45" s="30">
        <v>5.61</v>
      </c>
      <c r="F45" s="26" t="s">
        <v>238</v>
      </c>
      <c r="G45" s="26">
        <v>10.65</v>
      </c>
      <c r="H45" s="26">
        <v>227.4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</row>
    <row r="46" spans="1:64">
      <c r="A46" s="173">
        <v>21000162</v>
      </c>
      <c r="B46" s="172" t="s">
        <v>239</v>
      </c>
      <c r="C46" s="29">
        <v>99.94</v>
      </c>
      <c r="D46" s="26" t="s">
        <v>218</v>
      </c>
      <c r="E46" s="38">
        <v>0.12620000000000001</v>
      </c>
      <c r="F46" s="26" t="s">
        <v>238</v>
      </c>
      <c r="G46" s="26">
        <v>2.8819999999999998E-2</v>
      </c>
      <c r="H46" s="26">
        <v>17.170000000000002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</row>
    <row r="47" spans="1:64">
      <c r="A47" s="192" t="s">
        <v>0</v>
      </c>
      <c r="B47" s="69"/>
      <c r="C47" s="72">
        <f>MIN(C44:C46)</f>
        <v>73.61</v>
      </c>
      <c r="D47" s="72">
        <f>MIN(D44:D46)</f>
        <v>14.11</v>
      </c>
      <c r="E47" s="72">
        <f>MIN(E44:E46)</f>
        <v>0.12620000000000001</v>
      </c>
      <c r="F47" s="72">
        <f>MIN(F44:F46)</f>
        <v>4.8650000000000004E-3</v>
      </c>
      <c r="G47" s="72">
        <f>MIN(G44:G46)</f>
        <v>2.8819999999999998E-2</v>
      </c>
      <c r="H47" s="72">
        <f>MIN(H44:H46)</f>
        <v>8.0950000000000006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</row>
    <row r="48" spans="1:64">
      <c r="A48" s="193" t="s">
        <v>1</v>
      </c>
      <c r="B48" s="73"/>
      <c r="C48" s="78">
        <f>MAX(C44:C46)</f>
        <v>99.94</v>
      </c>
      <c r="D48" s="78">
        <f>MAX(D44:D46)</f>
        <v>100.5</v>
      </c>
      <c r="E48" s="78">
        <f>MAX(E44:E46)</f>
        <v>5.61</v>
      </c>
      <c r="F48" s="78">
        <f>MAX(F44:F46)</f>
        <v>4.8650000000000004E-3</v>
      </c>
      <c r="G48" s="78">
        <f>MAX(G44:G46)</f>
        <v>10.65</v>
      </c>
      <c r="H48" s="78">
        <f>MAX(H44:H46)</f>
        <v>227.4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</row>
    <row r="49" spans="1:64" ht="15.75" thickBot="1">
      <c r="A49" s="194" t="s">
        <v>2</v>
      </c>
      <c r="B49" s="64"/>
      <c r="C49" s="82">
        <f>MEDIAN(C44:C46)</f>
        <v>99.94</v>
      </c>
      <c r="D49" s="82">
        <f>MEDIAN(D44:D46)</f>
        <v>57.305</v>
      </c>
      <c r="E49" s="82">
        <f>MEDIAN(E44:E46)</f>
        <v>0.28899999999999998</v>
      </c>
      <c r="F49" s="82">
        <f>MEDIAN(F44:F46)</f>
        <v>4.8650000000000004E-3</v>
      </c>
      <c r="G49" s="82">
        <f>MEDIAN(G44:G46)</f>
        <v>0.1237</v>
      </c>
      <c r="H49" s="82">
        <f>MEDIAN(H44:H46)</f>
        <v>17.170000000000002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</row>
    <row r="50" spans="1:64">
      <c r="A50" s="195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</row>
    <row r="51" spans="1:64" ht="15.75" thickBot="1">
      <c r="A51" s="195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BI51"/>
      <c r="BJ51"/>
      <c r="BK51"/>
      <c r="BL51"/>
    </row>
    <row r="52" spans="1:64" s="2" customFormat="1" ht="60" customHeight="1">
      <c r="A52" s="39" t="s">
        <v>3</v>
      </c>
      <c r="B52" s="40" t="s">
        <v>75</v>
      </c>
      <c r="C52" s="41" t="s">
        <v>39</v>
      </c>
      <c r="D52" s="42" t="s">
        <v>56</v>
      </c>
      <c r="E52" s="41" t="s">
        <v>113</v>
      </c>
      <c r="F52" s="41" t="s">
        <v>57</v>
      </c>
      <c r="G52" s="41" t="s">
        <v>51</v>
      </c>
      <c r="H52" s="41" t="s">
        <v>52</v>
      </c>
      <c r="I52" s="41" t="s">
        <v>53</v>
      </c>
      <c r="J52" s="41" t="s">
        <v>54</v>
      </c>
      <c r="K52" s="41" t="s">
        <v>195</v>
      </c>
      <c r="L52" s="41" t="s">
        <v>155</v>
      </c>
      <c r="M52" s="41" t="s">
        <v>156</v>
      </c>
      <c r="N52" s="41" t="s">
        <v>157</v>
      </c>
      <c r="O52" s="41" t="s">
        <v>158</v>
      </c>
      <c r="P52" s="41" t="s">
        <v>191</v>
      </c>
      <c r="Q52" s="41" t="s">
        <v>159</v>
      </c>
      <c r="R52" s="41" t="s">
        <v>160</v>
      </c>
      <c r="S52" s="41" t="s">
        <v>161</v>
      </c>
      <c r="T52" s="41" t="s">
        <v>162</v>
      </c>
      <c r="U52" s="41" t="s">
        <v>163</v>
      </c>
      <c r="V52" s="41" t="s">
        <v>164</v>
      </c>
      <c r="W52" s="41" t="s">
        <v>165</v>
      </c>
      <c r="X52" s="41" t="s">
        <v>166</v>
      </c>
      <c r="Y52" s="41" t="s">
        <v>167</v>
      </c>
      <c r="Z52" s="41" t="s">
        <v>168</v>
      </c>
      <c r="AA52" s="41" t="s">
        <v>169</v>
      </c>
      <c r="AB52" s="41" t="s">
        <v>170</v>
      </c>
      <c r="AC52" s="41" t="s">
        <v>171</v>
      </c>
      <c r="AD52" s="41" t="s">
        <v>172</v>
      </c>
      <c r="AE52" s="41" t="s">
        <v>248</v>
      </c>
      <c r="AF52" s="41" t="s">
        <v>173</v>
      </c>
      <c r="AG52" s="41" t="s">
        <v>174</v>
      </c>
      <c r="AH52" s="41" t="s">
        <v>175</v>
      </c>
      <c r="AI52" s="41" t="s">
        <v>176</v>
      </c>
      <c r="AJ52" s="41" t="s">
        <v>249</v>
      </c>
      <c r="AK52" s="41" t="s">
        <v>177</v>
      </c>
      <c r="AL52" s="41" t="s">
        <v>179</v>
      </c>
      <c r="AM52" s="41" t="s">
        <v>250</v>
      </c>
      <c r="AN52" s="41" t="s">
        <v>178</v>
      </c>
      <c r="AO52" s="41" t="s">
        <v>251</v>
      </c>
      <c r="AP52" s="41" t="s">
        <v>252</v>
      </c>
      <c r="AQ52" s="41" t="s">
        <v>180</v>
      </c>
      <c r="AR52" s="41" t="s">
        <v>181</v>
      </c>
      <c r="AS52" s="41" t="s">
        <v>182</v>
      </c>
      <c r="AT52" s="41" t="s">
        <v>183</v>
      </c>
      <c r="AU52" s="41" t="s">
        <v>253</v>
      </c>
      <c r="AV52" s="41" t="s">
        <v>184</v>
      </c>
      <c r="AW52" s="41" t="s">
        <v>254</v>
      </c>
      <c r="AX52" s="41" t="s">
        <v>185</v>
      </c>
      <c r="AY52" s="41" t="s">
        <v>186</v>
      </c>
      <c r="AZ52" s="41" t="s">
        <v>187</v>
      </c>
      <c r="BA52" s="41" t="s">
        <v>188</v>
      </c>
      <c r="BB52" s="41" t="s">
        <v>255</v>
      </c>
      <c r="BC52" s="41" t="s">
        <v>256</v>
      </c>
      <c r="BD52" s="41" t="s">
        <v>189</v>
      </c>
      <c r="BE52" s="41" t="s">
        <v>190</v>
      </c>
      <c r="BF52" s="41" t="s">
        <v>81</v>
      </c>
      <c r="BG52" s="41" t="s">
        <v>82</v>
      </c>
      <c r="BH52" s="41" t="s">
        <v>224</v>
      </c>
    </row>
    <row r="53" spans="1:64" ht="15" customHeight="1">
      <c r="A53" s="223">
        <v>21000121</v>
      </c>
      <c r="B53" s="172" t="s">
        <v>246</v>
      </c>
      <c r="C53" s="29">
        <v>96.72</v>
      </c>
      <c r="D53" s="26"/>
      <c r="E53" s="26"/>
      <c r="F53" s="28"/>
      <c r="G53" s="26" t="s">
        <v>218</v>
      </c>
      <c r="H53" s="26" t="s">
        <v>206</v>
      </c>
      <c r="I53" s="26" t="s">
        <v>238</v>
      </c>
      <c r="J53" s="27" t="s">
        <v>206</v>
      </c>
      <c r="K53" s="26" t="s">
        <v>228</v>
      </c>
      <c r="L53" s="26"/>
      <c r="M53" s="29"/>
      <c r="N53" s="32"/>
      <c r="O53" s="32"/>
      <c r="P53" s="27"/>
      <c r="Q53" s="27"/>
      <c r="R53" s="27"/>
      <c r="S53" s="33"/>
      <c r="T53" s="27"/>
      <c r="U53" s="27"/>
      <c r="V53" s="34"/>
      <c r="W53" s="88"/>
      <c r="X53" s="88"/>
      <c r="Y53" s="88"/>
      <c r="Z53" s="88"/>
      <c r="AA53" s="88"/>
      <c r="AB53" s="88"/>
      <c r="AC53" s="129"/>
      <c r="AD53" s="88"/>
      <c r="AE53" s="89"/>
      <c r="AF53" s="88"/>
      <c r="AG53" s="121"/>
      <c r="AH53" s="89"/>
      <c r="AI53" s="88"/>
      <c r="AJ53" s="89"/>
      <c r="AK53" s="122"/>
      <c r="AL53" s="89"/>
      <c r="AM53" s="89"/>
      <c r="AN53" s="88"/>
      <c r="AO53" s="87"/>
      <c r="AP53" s="89"/>
      <c r="AQ53" s="87"/>
      <c r="AR53" s="87"/>
      <c r="AS53" s="87"/>
      <c r="AT53" s="87"/>
      <c r="AU53" s="89"/>
      <c r="AV53" s="87"/>
      <c r="AW53" s="87"/>
      <c r="AX53" s="87"/>
      <c r="AY53" s="87"/>
      <c r="AZ53" s="87"/>
      <c r="BA53" s="87"/>
      <c r="BB53" s="87"/>
      <c r="BC53" s="87"/>
      <c r="BD53" s="87"/>
      <c r="BE53" s="87"/>
      <c r="BF53" s="128"/>
      <c r="BG53" s="30"/>
      <c r="BH53" s="87"/>
      <c r="BI53"/>
      <c r="BJ53"/>
      <c r="BK53"/>
      <c r="BL53"/>
    </row>
    <row r="54" spans="1:64" ht="15" customHeight="1">
      <c r="A54" s="223">
        <v>21000076</v>
      </c>
      <c r="B54" s="172" t="s">
        <v>245</v>
      </c>
      <c r="C54" s="29">
        <v>96.71</v>
      </c>
      <c r="D54" s="29">
        <v>91.22</v>
      </c>
      <c r="E54" s="26"/>
      <c r="F54" s="30">
        <v>3.387</v>
      </c>
      <c r="G54" s="29"/>
      <c r="H54" s="28"/>
      <c r="I54" s="31"/>
      <c r="J54" s="36"/>
      <c r="K54" s="26"/>
      <c r="L54" s="28"/>
      <c r="M54" s="26"/>
      <c r="N54" s="27"/>
      <c r="O54" s="36"/>
      <c r="P54" s="33"/>
      <c r="Q54" s="33"/>
      <c r="R54" s="27"/>
      <c r="S54" s="33"/>
      <c r="T54" s="27"/>
      <c r="U54" s="27"/>
      <c r="V54" s="34"/>
      <c r="W54" s="88"/>
      <c r="X54" s="88"/>
      <c r="Y54" s="88"/>
      <c r="Z54" s="88"/>
      <c r="AA54" s="88"/>
      <c r="AB54" s="88"/>
      <c r="AC54" s="129"/>
      <c r="AD54" s="88"/>
      <c r="AE54" s="89"/>
      <c r="AF54" s="88"/>
      <c r="AG54" s="121"/>
      <c r="AH54" s="89"/>
      <c r="AI54" s="88"/>
      <c r="AJ54" s="88"/>
      <c r="AK54" s="122"/>
      <c r="AL54" s="89"/>
      <c r="AM54" s="89"/>
      <c r="AN54" s="88"/>
      <c r="AO54" s="87"/>
      <c r="AP54" s="89"/>
      <c r="AQ54" s="87"/>
      <c r="AR54" s="87"/>
      <c r="AS54" s="87"/>
      <c r="AT54" s="87"/>
      <c r="AU54" s="89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8" t="s">
        <v>223</v>
      </c>
      <c r="BG54" s="26" t="s">
        <v>223</v>
      </c>
      <c r="BH54" s="87"/>
      <c r="BI54"/>
      <c r="BJ54"/>
      <c r="BK54"/>
      <c r="BL54"/>
    </row>
    <row r="55" spans="1:64" ht="15" customHeight="1">
      <c r="A55" s="223">
        <v>21000024</v>
      </c>
      <c r="B55" s="172" t="s">
        <v>27</v>
      </c>
      <c r="C55" s="29">
        <v>91.63</v>
      </c>
      <c r="D55" s="26"/>
      <c r="E55" s="29">
        <v>11.22</v>
      </c>
      <c r="F55" s="26"/>
      <c r="G55" s="29"/>
      <c r="H55" s="28"/>
      <c r="I55" s="31"/>
      <c r="J55" s="36"/>
      <c r="K55" s="26"/>
      <c r="L55" s="26" t="s">
        <v>240</v>
      </c>
      <c r="M55" s="26" t="s">
        <v>240</v>
      </c>
      <c r="N55" s="27" t="s">
        <v>240</v>
      </c>
      <c r="O55" s="27" t="s">
        <v>240</v>
      </c>
      <c r="P55" s="27" t="s">
        <v>240</v>
      </c>
      <c r="Q55" s="33">
        <v>0.9</v>
      </c>
      <c r="R55" s="27" t="s">
        <v>240</v>
      </c>
      <c r="S55" s="33">
        <v>3.4</v>
      </c>
      <c r="T55" s="33">
        <v>0.53</v>
      </c>
      <c r="U55" s="27" t="s">
        <v>240</v>
      </c>
      <c r="V55" s="27" t="s">
        <v>240</v>
      </c>
      <c r="W55" s="88" t="s">
        <v>240</v>
      </c>
      <c r="X55" s="88" t="s">
        <v>240</v>
      </c>
      <c r="Y55" s="88" t="s">
        <v>240</v>
      </c>
      <c r="Z55" s="121">
        <v>2.19</v>
      </c>
      <c r="AA55" s="88" t="s">
        <v>240</v>
      </c>
      <c r="AB55" s="121">
        <v>0.79</v>
      </c>
      <c r="AC55" s="88" t="s">
        <v>240</v>
      </c>
      <c r="AD55" s="88" t="s">
        <v>240</v>
      </c>
      <c r="AE55" s="121">
        <v>5.43</v>
      </c>
      <c r="AF55" s="88" t="s">
        <v>241</v>
      </c>
      <c r="AG55" s="88" t="s">
        <v>241</v>
      </c>
      <c r="AH55" s="88" t="s">
        <v>241</v>
      </c>
      <c r="AI55" s="88" t="s">
        <v>241</v>
      </c>
      <c r="AJ55" s="88" t="s">
        <v>242</v>
      </c>
      <c r="AK55" s="88" t="s">
        <v>243</v>
      </c>
      <c r="AL55" s="88" t="s">
        <v>243</v>
      </c>
      <c r="AM55" s="89">
        <v>2</v>
      </c>
      <c r="AN55" s="88" t="s">
        <v>243</v>
      </c>
      <c r="AO55" s="88" t="s">
        <v>243</v>
      </c>
      <c r="AP55" s="89">
        <v>2</v>
      </c>
      <c r="AQ55" s="88" t="s">
        <v>243</v>
      </c>
      <c r="AR55" s="88" t="s">
        <v>243</v>
      </c>
      <c r="AS55" s="88" t="s">
        <v>243</v>
      </c>
      <c r="AT55" s="88" t="s">
        <v>243</v>
      </c>
      <c r="AU55" s="89">
        <v>3</v>
      </c>
      <c r="AV55" s="88" t="s">
        <v>243</v>
      </c>
      <c r="AW55" s="88" t="s">
        <v>244</v>
      </c>
      <c r="AX55" s="88" t="s">
        <v>243</v>
      </c>
      <c r="AY55" s="88" t="s">
        <v>243</v>
      </c>
      <c r="AZ55" s="88" t="s">
        <v>243</v>
      </c>
      <c r="BA55" s="88" t="s">
        <v>243</v>
      </c>
      <c r="BB55" s="88" t="s">
        <v>243</v>
      </c>
      <c r="BC55" s="121">
        <v>3</v>
      </c>
      <c r="BD55" s="88" t="s">
        <v>243</v>
      </c>
      <c r="BE55" s="88" t="s">
        <v>243</v>
      </c>
      <c r="BF55" s="128"/>
      <c r="BG55" s="37"/>
      <c r="BH55" s="87"/>
      <c r="BI55"/>
      <c r="BJ55"/>
      <c r="BK55"/>
      <c r="BL55"/>
    </row>
    <row r="56" spans="1:64" ht="15" customHeight="1">
      <c r="A56" s="223">
        <v>21000105</v>
      </c>
      <c r="B56" s="172" t="s">
        <v>27</v>
      </c>
      <c r="C56" s="29">
        <v>91.33</v>
      </c>
      <c r="D56" s="26"/>
      <c r="E56" s="29">
        <v>11.35</v>
      </c>
      <c r="F56" s="26"/>
      <c r="G56" s="26"/>
      <c r="H56" s="26"/>
      <c r="I56" s="26"/>
      <c r="J56" s="27"/>
      <c r="K56" s="26"/>
      <c r="L56" s="26" t="s">
        <v>240</v>
      </c>
      <c r="M56" s="26" t="s">
        <v>240</v>
      </c>
      <c r="N56" s="35">
        <v>0.92</v>
      </c>
      <c r="O56" s="27" t="s">
        <v>240</v>
      </c>
      <c r="P56" s="33">
        <v>0.97</v>
      </c>
      <c r="Q56" s="33">
        <v>2.2999999999999998</v>
      </c>
      <c r="R56" s="27" t="s">
        <v>240</v>
      </c>
      <c r="S56" s="33">
        <v>5.69</v>
      </c>
      <c r="T56" s="33">
        <v>0.57999999999999996</v>
      </c>
      <c r="U56" s="27" t="s">
        <v>240</v>
      </c>
      <c r="V56" s="27" t="s">
        <v>240</v>
      </c>
      <c r="W56" s="88" t="s">
        <v>240</v>
      </c>
      <c r="X56" s="88" t="s">
        <v>240</v>
      </c>
      <c r="Y56" s="88" t="s">
        <v>240</v>
      </c>
      <c r="Z56" s="121">
        <v>2.3199999999999998</v>
      </c>
      <c r="AA56" s="88" t="s">
        <v>240</v>
      </c>
      <c r="AB56" s="121">
        <v>0.79</v>
      </c>
      <c r="AC56" s="88" t="s">
        <v>240</v>
      </c>
      <c r="AD56" s="88" t="s">
        <v>240</v>
      </c>
      <c r="AE56" s="121">
        <v>5.57</v>
      </c>
      <c r="AF56" s="88" t="s">
        <v>241</v>
      </c>
      <c r="AG56" s="88" t="s">
        <v>241</v>
      </c>
      <c r="AH56" s="88" t="s">
        <v>241</v>
      </c>
      <c r="AI56" s="88" t="s">
        <v>241</v>
      </c>
      <c r="AJ56" s="89">
        <v>6</v>
      </c>
      <c r="AK56" s="88" t="s">
        <v>243</v>
      </c>
      <c r="AL56" s="88" t="s">
        <v>243</v>
      </c>
      <c r="AM56" s="89">
        <v>2</v>
      </c>
      <c r="AN56" s="88" t="s">
        <v>243</v>
      </c>
      <c r="AO56" s="88" t="s">
        <v>243</v>
      </c>
      <c r="AP56" s="89">
        <v>2</v>
      </c>
      <c r="AQ56" s="88" t="s">
        <v>243</v>
      </c>
      <c r="AR56" s="88" t="s">
        <v>243</v>
      </c>
      <c r="AS56" s="88" t="s">
        <v>243</v>
      </c>
      <c r="AT56" s="88" t="s">
        <v>243</v>
      </c>
      <c r="AU56" s="89">
        <v>3</v>
      </c>
      <c r="AV56" s="88" t="s">
        <v>243</v>
      </c>
      <c r="AW56" s="88" t="s">
        <v>244</v>
      </c>
      <c r="AX56" s="88" t="s">
        <v>243</v>
      </c>
      <c r="AY56" s="88" t="s">
        <v>243</v>
      </c>
      <c r="AZ56" s="88" t="s">
        <v>243</v>
      </c>
      <c r="BA56" s="88" t="s">
        <v>243</v>
      </c>
      <c r="BB56" s="88" t="s">
        <v>243</v>
      </c>
      <c r="BC56" s="121">
        <v>3</v>
      </c>
      <c r="BD56" s="88" t="s">
        <v>243</v>
      </c>
      <c r="BE56" s="88" t="s">
        <v>243</v>
      </c>
      <c r="BF56" s="128"/>
      <c r="BG56" s="37"/>
      <c r="BH56" s="87"/>
      <c r="BI56"/>
      <c r="BJ56"/>
      <c r="BK56"/>
      <c r="BL56"/>
    </row>
    <row r="57" spans="1:64" ht="15" customHeight="1">
      <c r="A57" s="223">
        <v>21000105</v>
      </c>
      <c r="B57" s="172" t="s">
        <v>27</v>
      </c>
      <c r="C57" s="29">
        <v>91.31</v>
      </c>
      <c r="D57" s="26"/>
      <c r="E57" s="26"/>
      <c r="F57" s="26"/>
      <c r="G57" s="26" t="s">
        <v>218</v>
      </c>
      <c r="H57" s="38">
        <v>0.13819999999999999</v>
      </c>
      <c r="I57" s="222">
        <v>0.1149</v>
      </c>
      <c r="J57" s="68">
        <v>6.1539999999999999</v>
      </c>
      <c r="K57" s="26" t="s">
        <v>228</v>
      </c>
      <c r="L57" s="26"/>
      <c r="M57" s="26"/>
      <c r="N57" s="35"/>
      <c r="O57" s="33"/>
      <c r="P57" s="27"/>
      <c r="Q57" s="33"/>
      <c r="R57" s="27"/>
      <c r="S57" s="33"/>
      <c r="T57" s="27"/>
      <c r="U57" s="27"/>
      <c r="V57" s="34"/>
      <c r="W57" s="88"/>
      <c r="X57" s="88"/>
      <c r="Y57" s="88"/>
      <c r="Z57" s="88"/>
      <c r="AA57" s="88"/>
      <c r="AB57" s="88"/>
      <c r="AC57" s="129"/>
      <c r="AD57" s="88"/>
      <c r="AE57" s="88"/>
      <c r="AF57" s="89"/>
      <c r="AG57" s="121"/>
      <c r="AH57" s="89"/>
      <c r="AI57" s="121"/>
      <c r="AJ57" s="89"/>
      <c r="AK57" s="88"/>
      <c r="AL57" s="121"/>
      <c r="AM57" s="89"/>
      <c r="AN57" s="89"/>
      <c r="AO57" s="87"/>
      <c r="AP57" s="89"/>
      <c r="AQ57" s="87"/>
      <c r="AR57" s="87"/>
      <c r="AS57" s="87"/>
      <c r="AT57" s="87"/>
      <c r="AU57" s="89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8"/>
      <c r="BG57" s="30"/>
      <c r="BH57" s="87"/>
      <c r="BI57"/>
      <c r="BJ57"/>
      <c r="BK57"/>
      <c r="BL57"/>
    </row>
    <row r="58" spans="1:64" ht="15" customHeight="1">
      <c r="A58" s="223">
        <v>21000107</v>
      </c>
      <c r="B58" s="172" t="s">
        <v>27</v>
      </c>
      <c r="C58" s="29">
        <v>91.92</v>
      </c>
      <c r="D58" s="26"/>
      <c r="E58" s="26"/>
      <c r="F58" s="26"/>
      <c r="G58" s="26" t="s">
        <v>218</v>
      </c>
      <c r="H58" s="38">
        <v>0.151</v>
      </c>
      <c r="I58" s="222">
        <v>0.11600000000000001</v>
      </c>
      <c r="J58" s="68">
        <v>5.7409999999999997</v>
      </c>
      <c r="K58" s="26" t="s">
        <v>228</v>
      </c>
      <c r="L58" s="29"/>
      <c r="M58" s="26"/>
      <c r="N58" s="35"/>
      <c r="O58" s="36"/>
      <c r="P58" s="27"/>
      <c r="Q58" s="33"/>
      <c r="R58" s="33"/>
      <c r="S58" s="33"/>
      <c r="T58" s="131"/>
      <c r="U58" s="88"/>
      <c r="V58" s="87"/>
      <c r="W58" s="88"/>
      <c r="X58" s="87"/>
      <c r="Y58" s="88"/>
      <c r="Z58" s="88"/>
      <c r="AA58" s="88"/>
      <c r="AB58" s="121"/>
      <c r="AC58" s="87"/>
      <c r="AD58" s="121"/>
      <c r="AE58" s="121"/>
      <c r="AF58" s="88"/>
      <c r="AG58" s="121"/>
      <c r="AH58" s="87"/>
      <c r="AI58" s="87"/>
      <c r="AJ58" s="89"/>
      <c r="AK58" s="87"/>
      <c r="AL58" s="87"/>
      <c r="AM58" s="89"/>
      <c r="AN58" s="87"/>
      <c r="AO58" s="88"/>
      <c r="AP58" s="89"/>
      <c r="AQ58" s="87"/>
      <c r="AR58" s="87"/>
      <c r="AS58" s="87"/>
      <c r="AT58" s="87"/>
      <c r="AU58" s="89"/>
      <c r="AV58" s="87"/>
      <c r="AW58" s="87"/>
      <c r="AX58" s="87"/>
      <c r="AY58" s="87"/>
      <c r="AZ58" s="87"/>
      <c r="BA58" s="87"/>
      <c r="BB58" s="87"/>
      <c r="BC58" s="87"/>
      <c r="BD58" s="87"/>
      <c r="BE58" s="87"/>
      <c r="BF58" s="88"/>
      <c r="BG58" s="30"/>
      <c r="BH58" s="87"/>
      <c r="BI58"/>
      <c r="BJ58"/>
      <c r="BK58"/>
      <c r="BL58"/>
    </row>
    <row r="59" spans="1:64" ht="15" customHeight="1">
      <c r="A59" s="223">
        <v>21000107</v>
      </c>
      <c r="B59" s="172" t="s">
        <v>27</v>
      </c>
      <c r="C59" s="29">
        <v>91.97</v>
      </c>
      <c r="D59" s="26"/>
      <c r="E59" s="29">
        <v>10.71</v>
      </c>
      <c r="F59" s="31"/>
      <c r="G59" s="31"/>
      <c r="H59" s="29"/>
      <c r="I59" s="31"/>
      <c r="J59" s="27"/>
      <c r="K59" s="28"/>
      <c r="L59" s="26" t="s">
        <v>240</v>
      </c>
      <c r="M59" s="26" t="s">
        <v>240</v>
      </c>
      <c r="N59" s="35">
        <v>1.31</v>
      </c>
      <c r="O59" s="33">
        <v>0.98</v>
      </c>
      <c r="P59" s="33">
        <v>1.91</v>
      </c>
      <c r="Q59" s="33">
        <v>3.11</v>
      </c>
      <c r="R59" s="27" t="s">
        <v>240</v>
      </c>
      <c r="S59" s="33">
        <v>7.83</v>
      </c>
      <c r="T59" s="33">
        <v>0.89</v>
      </c>
      <c r="U59" s="27" t="s">
        <v>240</v>
      </c>
      <c r="V59" s="27" t="s">
        <v>240</v>
      </c>
      <c r="W59" s="88" t="s">
        <v>240</v>
      </c>
      <c r="X59" s="88" t="s">
        <v>240</v>
      </c>
      <c r="Y59" s="88" t="s">
        <v>240</v>
      </c>
      <c r="Z59" s="121">
        <v>5.84</v>
      </c>
      <c r="AA59" s="88" t="s">
        <v>240</v>
      </c>
      <c r="AB59" s="121">
        <v>1.75</v>
      </c>
      <c r="AC59" s="88" t="s">
        <v>240</v>
      </c>
      <c r="AD59" s="88" t="s">
        <v>240</v>
      </c>
      <c r="AE59" s="121">
        <v>10.6</v>
      </c>
      <c r="AF59" s="88" t="s">
        <v>241</v>
      </c>
      <c r="AG59" s="88" t="s">
        <v>241</v>
      </c>
      <c r="AH59" s="88" t="s">
        <v>241</v>
      </c>
      <c r="AI59" s="88" t="s">
        <v>241</v>
      </c>
      <c r="AJ59" s="89">
        <v>6</v>
      </c>
      <c r="AK59" s="88" t="s">
        <v>243</v>
      </c>
      <c r="AL59" s="88" t="s">
        <v>243</v>
      </c>
      <c r="AM59" s="89">
        <v>2</v>
      </c>
      <c r="AN59" s="88" t="s">
        <v>243</v>
      </c>
      <c r="AO59" s="88" t="s">
        <v>243</v>
      </c>
      <c r="AP59" s="89">
        <v>2</v>
      </c>
      <c r="AQ59" s="88" t="s">
        <v>243</v>
      </c>
      <c r="AR59" s="88" t="s">
        <v>243</v>
      </c>
      <c r="AS59" s="88" t="s">
        <v>243</v>
      </c>
      <c r="AT59" s="88" t="s">
        <v>243</v>
      </c>
      <c r="AU59" s="89">
        <v>3</v>
      </c>
      <c r="AV59" s="88" t="s">
        <v>243</v>
      </c>
      <c r="AW59" s="88" t="s">
        <v>244</v>
      </c>
      <c r="AX59" s="88" t="s">
        <v>243</v>
      </c>
      <c r="AY59" s="88" t="s">
        <v>243</v>
      </c>
      <c r="AZ59" s="88" t="s">
        <v>243</v>
      </c>
      <c r="BA59" s="88" t="s">
        <v>243</v>
      </c>
      <c r="BB59" s="88" t="s">
        <v>243</v>
      </c>
      <c r="BC59" s="121">
        <v>3</v>
      </c>
      <c r="BD59" s="88" t="s">
        <v>243</v>
      </c>
      <c r="BE59" s="88" t="s">
        <v>243</v>
      </c>
      <c r="BF59" s="128"/>
      <c r="BG59" s="30"/>
      <c r="BH59" s="87"/>
      <c r="BI59"/>
      <c r="BJ59"/>
      <c r="BK59"/>
      <c r="BL59"/>
    </row>
    <row r="60" spans="1:64" ht="15" customHeight="1">
      <c r="A60" s="223">
        <v>21000168</v>
      </c>
      <c r="B60" s="172" t="s">
        <v>27</v>
      </c>
      <c r="C60" s="29">
        <v>97.74</v>
      </c>
      <c r="D60" s="26"/>
      <c r="E60" s="29">
        <v>17.73</v>
      </c>
      <c r="F60" s="28"/>
      <c r="G60" s="29"/>
      <c r="H60" s="26"/>
      <c r="I60" s="29"/>
      <c r="J60" s="27"/>
      <c r="K60" s="28"/>
      <c r="L60" s="26" t="s">
        <v>240</v>
      </c>
      <c r="M60" s="26" t="s">
        <v>240</v>
      </c>
      <c r="N60" s="27" t="s">
        <v>240</v>
      </c>
      <c r="O60" s="27" t="s">
        <v>240</v>
      </c>
      <c r="P60" s="27" t="s">
        <v>240</v>
      </c>
      <c r="Q60" s="27" t="s">
        <v>240</v>
      </c>
      <c r="R60" s="27" t="s">
        <v>240</v>
      </c>
      <c r="S60" s="33">
        <v>3</v>
      </c>
      <c r="T60" s="27" t="s">
        <v>240</v>
      </c>
      <c r="U60" s="27" t="s">
        <v>240</v>
      </c>
      <c r="V60" s="27" t="s">
        <v>240</v>
      </c>
      <c r="W60" s="88" t="s">
        <v>240</v>
      </c>
      <c r="X60" s="88" t="s">
        <v>240</v>
      </c>
      <c r="Y60" s="88" t="s">
        <v>240</v>
      </c>
      <c r="Z60" s="121">
        <v>0.54</v>
      </c>
      <c r="AA60" s="88" t="s">
        <v>240</v>
      </c>
      <c r="AB60" s="88" t="s">
        <v>240</v>
      </c>
      <c r="AC60" s="88" t="s">
        <v>240</v>
      </c>
      <c r="AD60" s="88" t="s">
        <v>240</v>
      </c>
      <c r="AE60" s="121">
        <v>3.27</v>
      </c>
      <c r="AF60" s="88"/>
      <c r="AG60" s="121"/>
      <c r="AH60" s="89"/>
      <c r="AI60" s="88"/>
      <c r="AJ60" s="88"/>
      <c r="AK60" s="122"/>
      <c r="AL60" s="89"/>
      <c r="AM60" s="121"/>
      <c r="AN60" s="88"/>
      <c r="AO60" s="87"/>
      <c r="AP60" s="89"/>
      <c r="AQ60" s="87"/>
      <c r="AR60" s="87"/>
      <c r="AS60" s="87"/>
      <c r="AT60" s="87"/>
      <c r="AU60" s="89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128"/>
      <c r="BG60" s="30"/>
      <c r="BH60" s="87"/>
      <c r="BI60"/>
      <c r="BJ60"/>
      <c r="BK60"/>
      <c r="BL60"/>
    </row>
    <row r="61" spans="1:64" ht="15" customHeight="1">
      <c r="A61" s="223">
        <v>21000191</v>
      </c>
      <c r="B61" s="172" t="s">
        <v>247</v>
      </c>
      <c r="C61" s="29">
        <v>86.24</v>
      </c>
      <c r="D61" s="26"/>
      <c r="E61" s="26"/>
      <c r="F61" s="31"/>
      <c r="G61" s="38">
        <v>0.317</v>
      </c>
      <c r="H61" s="38">
        <v>0.25929999999999997</v>
      </c>
      <c r="I61" s="222">
        <v>6.9849999999999999E-3</v>
      </c>
      <c r="J61" s="68">
        <v>7.6920000000000002E-2</v>
      </c>
      <c r="K61" s="30">
        <v>2.5840000000000001</v>
      </c>
      <c r="L61" s="31"/>
      <c r="M61" s="29"/>
      <c r="N61" s="32"/>
      <c r="O61" s="33"/>
      <c r="P61" s="27"/>
      <c r="Q61" s="27"/>
      <c r="R61" s="27"/>
      <c r="S61" s="33"/>
      <c r="T61" s="27"/>
      <c r="U61" s="27"/>
      <c r="V61" s="34"/>
      <c r="W61" s="88"/>
      <c r="X61" s="88"/>
      <c r="Y61" s="88"/>
      <c r="Z61" s="88"/>
      <c r="AA61" s="88"/>
      <c r="AB61" s="88"/>
      <c r="AC61" s="129"/>
      <c r="AD61" s="88"/>
      <c r="AE61" s="89"/>
      <c r="AF61" s="88"/>
      <c r="AG61" s="121"/>
      <c r="AH61" s="89"/>
      <c r="AI61" s="88"/>
      <c r="AJ61" s="88"/>
      <c r="AK61" s="122"/>
      <c r="AL61" s="89"/>
      <c r="AM61" s="121"/>
      <c r="AN61" s="88"/>
      <c r="AO61" s="87"/>
      <c r="AP61" s="89"/>
      <c r="AQ61" s="87"/>
      <c r="AR61" s="87"/>
      <c r="AS61" s="87"/>
      <c r="AT61" s="87"/>
      <c r="AU61" s="89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128"/>
      <c r="BG61" s="30"/>
      <c r="BH61" s="121">
        <v>95.95</v>
      </c>
      <c r="BI61"/>
      <c r="BJ61"/>
      <c r="BK61"/>
      <c r="BL61"/>
    </row>
    <row r="62" spans="1:64">
      <c r="A62" s="192" t="s">
        <v>0</v>
      </c>
      <c r="B62" s="69"/>
      <c r="C62" s="70">
        <f>MIN(C53:C61)</f>
        <v>86.24</v>
      </c>
      <c r="D62" s="70"/>
      <c r="E62" s="70">
        <f>MIN(E53:E61)</f>
        <v>10.71</v>
      </c>
      <c r="F62" s="70"/>
      <c r="G62" s="70"/>
      <c r="H62" s="71">
        <f>MIN(H53:H61)</f>
        <v>0.13819999999999999</v>
      </c>
      <c r="I62" s="225">
        <f>MIN(I53:I61)</f>
        <v>6.9849999999999999E-3</v>
      </c>
      <c r="J62" s="157">
        <f>MIN(J53:J61)</f>
        <v>7.6920000000000002E-2</v>
      </c>
      <c r="K62" s="70"/>
      <c r="L62" s="123"/>
      <c r="M62" s="123"/>
      <c r="N62" s="123">
        <v>0</v>
      </c>
      <c r="O62" s="123"/>
      <c r="P62" s="70">
        <f>MIN(P53:P61)</f>
        <v>0.97</v>
      </c>
      <c r="Q62" s="70">
        <f>MIN(Q53:Q61)</f>
        <v>0.9</v>
      </c>
      <c r="R62" s="123"/>
      <c r="S62" s="72">
        <f>MIN(S53:S61)</f>
        <v>3</v>
      </c>
      <c r="T62" s="70">
        <f>MIN(T53:T61)</f>
        <v>0.53</v>
      </c>
      <c r="U62" s="70"/>
      <c r="V62" s="70"/>
      <c r="W62" s="70"/>
      <c r="X62" s="70"/>
      <c r="Y62" s="70"/>
      <c r="Z62" s="70">
        <f>MIN(Z53:Z61)</f>
        <v>0.54</v>
      </c>
      <c r="AA62" s="70"/>
      <c r="AB62" s="70">
        <f>MIN(AB53:AB61)</f>
        <v>0.79</v>
      </c>
      <c r="AC62" s="70"/>
      <c r="AD62" s="70"/>
      <c r="AE62" s="70">
        <f>MIN(AE53:AE61)</f>
        <v>3.27</v>
      </c>
      <c r="AF62" s="70"/>
      <c r="AG62" s="70"/>
      <c r="AH62" s="70"/>
      <c r="AI62" s="70"/>
      <c r="AJ62" s="224">
        <f>MIN(AJ53:AJ61)</f>
        <v>6</v>
      </c>
      <c r="AK62" s="70"/>
      <c r="AL62" s="70"/>
      <c r="AM62" s="224">
        <f>MIN(AM53:AM61)</f>
        <v>2</v>
      </c>
      <c r="AN62" s="70"/>
      <c r="AO62" s="70"/>
      <c r="AP62" s="199">
        <f>MIN(AP53:AP61)</f>
        <v>2</v>
      </c>
      <c r="AQ62" s="70"/>
      <c r="AR62" s="70"/>
      <c r="AS62" s="70"/>
      <c r="AT62" s="70"/>
      <c r="AU62" s="199">
        <f>MIN(AU53:AU61)</f>
        <v>3</v>
      </c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1"/>
      <c r="BG62" s="157"/>
      <c r="BH62" s="70"/>
      <c r="BI62"/>
      <c r="BJ62"/>
      <c r="BK62"/>
      <c r="BL62"/>
    </row>
    <row r="63" spans="1:64">
      <c r="A63" s="193" t="s">
        <v>1</v>
      </c>
      <c r="B63" s="73"/>
      <c r="C63" s="74">
        <f>MAX(C53:C61)</f>
        <v>97.74</v>
      </c>
      <c r="D63" s="90"/>
      <c r="E63" s="74">
        <f>MAX(E53:E61)</f>
        <v>17.73</v>
      </c>
      <c r="F63" s="90"/>
      <c r="G63" s="90"/>
      <c r="H63" s="75">
        <f>MAX(H53:H61)</f>
        <v>0.25929999999999997</v>
      </c>
      <c r="I63" s="226">
        <f>MAX(I53:I61)</f>
        <v>0.11600000000000001</v>
      </c>
      <c r="J63" s="158">
        <f>MAX(J53:J61)</f>
        <v>6.1539999999999999</v>
      </c>
      <c r="K63" s="90"/>
      <c r="L63" s="74"/>
      <c r="M63" s="76"/>
      <c r="N63" s="125">
        <f>MAX(N53:N61)</f>
        <v>1.31</v>
      </c>
      <c r="O63" s="76"/>
      <c r="P63" s="74">
        <f>MAX(P53:P61)</f>
        <v>1.91</v>
      </c>
      <c r="Q63" s="74">
        <f>MAX(Q53:Q61)</f>
        <v>3.11</v>
      </c>
      <c r="R63" s="76"/>
      <c r="S63" s="78">
        <f>MAX(S53:S61)</f>
        <v>7.83</v>
      </c>
      <c r="T63" s="74">
        <f>MAX(T53:T61)</f>
        <v>0.89</v>
      </c>
      <c r="U63" s="74"/>
      <c r="V63" s="74"/>
      <c r="W63" s="74"/>
      <c r="X63" s="74"/>
      <c r="Y63" s="74"/>
      <c r="Z63" s="74">
        <f>MAX(Z53:Z61)</f>
        <v>5.84</v>
      </c>
      <c r="AA63" s="74"/>
      <c r="AB63" s="74">
        <f>MAX(AB53:AB61)</f>
        <v>1.75</v>
      </c>
      <c r="AC63" s="74"/>
      <c r="AD63" s="74"/>
      <c r="AE63" s="74">
        <f>MAX(AE53:AE61)</f>
        <v>10.6</v>
      </c>
      <c r="AF63" s="74"/>
      <c r="AG63" s="74"/>
      <c r="AH63" s="74"/>
      <c r="AI63" s="74"/>
      <c r="AJ63" s="76">
        <f>MAX(AJ53:AJ61)</f>
        <v>6</v>
      </c>
      <c r="AK63" s="74"/>
      <c r="AL63" s="74"/>
      <c r="AM63" s="76">
        <f>MAX(AM53:AM61)</f>
        <v>2</v>
      </c>
      <c r="AN63" s="74"/>
      <c r="AO63" s="74"/>
      <c r="AP63" s="79">
        <f>MAX(AP53:AP61)</f>
        <v>2</v>
      </c>
      <c r="AQ63" s="74"/>
      <c r="AR63" s="74"/>
      <c r="AS63" s="74"/>
      <c r="AT63" s="74"/>
      <c r="AU63" s="79">
        <f>MAX(AU53:AU61)</f>
        <v>3</v>
      </c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5"/>
      <c r="BG63" s="158"/>
      <c r="BH63" s="74"/>
      <c r="BI63"/>
      <c r="BJ63"/>
      <c r="BK63"/>
      <c r="BL63"/>
    </row>
    <row r="64" spans="1:64" ht="15.75" thickBot="1">
      <c r="A64" s="194" t="s">
        <v>2</v>
      </c>
      <c r="B64" s="64"/>
      <c r="C64" s="65">
        <f>MEDIAN(C53:C61)</f>
        <v>91.92</v>
      </c>
      <c r="D64" s="67"/>
      <c r="E64" s="65">
        <f>MEDIAN(E53:E61)</f>
        <v>11.285</v>
      </c>
      <c r="F64" s="67"/>
      <c r="G64" s="67"/>
      <c r="H64" s="80">
        <f>MEDIAN(H53:H61)</f>
        <v>0.151</v>
      </c>
      <c r="I64" s="227">
        <f>MEDIAN(I53:I61)</f>
        <v>0.1149</v>
      </c>
      <c r="J64" s="159">
        <f>MEDIAN(J53:J61)</f>
        <v>5.7409999999999997</v>
      </c>
      <c r="K64" s="66"/>
      <c r="L64" s="65"/>
      <c r="M64" s="65"/>
      <c r="N64" s="126">
        <f>MEDIAN(N53:N61)</f>
        <v>1.115</v>
      </c>
      <c r="O64" s="67"/>
      <c r="P64" s="65">
        <f>MEDIAN(P53:P61)</f>
        <v>1.44</v>
      </c>
      <c r="Q64" s="65">
        <f>MEDIAN(Q53:Q61)</f>
        <v>2.2999999999999998</v>
      </c>
      <c r="R64" s="65"/>
      <c r="S64" s="82">
        <f>MEDIAN(S53:S61)</f>
        <v>4.5449999999999999</v>
      </c>
      <c r="T64" s="65">
        <f>MEDIAN(T53:T61)</f>
        <v>0.57999999999999996</v>
      </c>
      <c r="U64" s="65"/>
      <c r="V64" s="65"/>
      <c r="W64" s="65"/>
      <c r="X64" s="65"/>
      <c r="Y64" s="65"/>
      <c r="Z64" s="65">
        <f>MEDIAN(Z53:Z61)</f>
        <v>2.2549999999999999</v>
      </c>
      <c r="AA64" s="65"/>
      <c r="AB64" s="65">
        <f>MEDIAN(AB53:AB61)</f>
        <v>0.79</v>
      </c>
      <c r="AC64" s="65"/>
      <c r="AD64" s="65"/>
      <c r="AE64" s="65">
        <f>MEDIAN(AE53:AE61)</f>
        <v>5.5</v>
      </c>
      <c r="AF64" s="65"/>
      <c r="AG64" s="65"/>
      <c r="AH64" s="65"/>
      <c r="AI64" s="65"/>
      <c r="AJ64" s="67">
        <f>MEDIAN(AJ53:AJ61)</f>
        <v>6</v>
      </c>
      <c r="AK64" s="65"/>
      <c r="AL64" s="65"/>
      <c r="AM64" s="67">
        <f>MEDIAN(AM53:AM61)</f>
        <v>2</v>
      </c>
      <c r="AN64" s="65"/>
      <c r="AO64" s="65"/>
      <c r="AP64" s="127">
        <f>MEDIAN(AP53:AP61)</f>
        <v>2</v>
      </c>
      <c r="AQ64" s="65"/>
      <c r="AR64" s="65"/>
      <c r="AS64" s="65"/>
      <c r="AT64" s="65"/>
      <c r="AU64" s="127">
        <f>MEDIAN(AU53:AU61)</f>
        <v>3</v>
      </c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80"/>
      <c r="BG64" s="159"/>
      <c r="BH64" s="65"/>
      <c r="BI64"/>
      <c r="BJ64"/>
      <c r="BK64"/>
      <c r="BL64"/>
    </row>
    <row r="65" spans="1:64">
      <c r="BA65"/>
      <c r="BB65"/>
      <c r="BC65"/>
      <c r="BD65"/>
      <c r="BE65"/>
      <c r="BF65"/>
      <c r="BG65"/>
      <c r="BH65"/>
      <c r="BI65"/>
      <c r="BJ65"/>
      <c r="BK65"/>
      <c r="BL65"/>
    </row>
    <row r="66" spans="1:64">
      <c r="A66" s="196" t="s">
        <v>33</v>
      </c>
    </row>
    <row r="67" spans="1:64">
      <c r="A67" s="190" t="s">
        <v>34</v>
      </c>
    </row>
    <row r="71" spans="1:64">
      <c r="A71" s="196"/>
    </row>
    <row r="79" spans="1:64">
      <c r="A79" s="196"/>
    </row>
  </sheetData>
  <sheetProtection algorithmName="SHA-512" hashValue="I65ERgY3xaeTtLunLlqWO0QwItUjRAp730IJb5mCrbS2XV1ACnVbdiozCt0xjZPforc99JjzW6IzNXH+vTVEQQ==" saltValue="fBWPMwUGEUPK77y/HMxckA==" spinCount="100000" sheet="1" objects="1" scenarios="1"/>
  <sortState xmlns:xlrd2="http://schemas.microsoft.com/office/spreadsheetml/2017/richdata2" ref="A53:BL61">
    <sortCondition ref="B53:B61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E20" sqref="E20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71" t="s">
        <v>198</v>
      </c>
    </row>
    <row r="2" spans="2:6">
      <c r="B2" s="9" t="s">
        <v>32</v>
      </c>
    </row>
    <row r="3" spans="2:6" ht="15.75" thickBot="1"/>
    <row r="4" spans="2:6" ht="45" customHeight="1" thickBot="1">
      <c r="B4" s="91"/>
      <c r="C4" s="92" t="s">
        <v>8</v>
      </c>
      <c r="D4" s="93" t="s">
        <v>9</v>
      </c>
      <c r="E4" s="93" t="s">
        <v>10</v>
      </c>
      <c r="F4" s="94" t="s">
        <v>11</v>
      </c>
    </row>
    <row r="5" spans="2:6" ht="24.95" customHeight="1" thickTop="1">
      <c r="B5" s="95"/>
      <c r="C5" s="96" t="s">
        <v>12</v>
      </c>
      <c r="D5" s="97">
        <v>0</v>
      </c>
      <c r="E5" s="97"/>
      <c r="F5" s="166"/>
    </row>
    <row r="6" spans="2:6" ht="24.95" customHeight="1">
      <c r="B6" s="98"/>
      <c r="C6" s="99" t="s">
        <v>13</v>
      </c>
      <c r="D6" s="100">
        <v>0</v>
      </c>
      <c r="E6" s="100"/>
      <c r="F6" s="105"/>
    </row>
    <row r="7" spans="2:6" ht="24.95" customHeight="1">
      <c r="B7" s="98"/>
      <c r="C7" s="99" t="s">
        <v>14</v>
      </c>
      <c r="D7" s="100">
        <v>0</v>
      </c>
      <c r="E7" s="100"/>
      <c r="F7" s="105"/>
    </row>
    <row r="8" spans="2:6" ht="24.95" customHeight="1">
      <c r="B8" s="98"/>
      <c r="C8" s="101" t="s">
        <v>15</v>
      </c>
      <c r="D8" s="102">
        <v>0</v>
      </c>
      <c r="E8" s="102"/>
      <c r="F8" s="167"/>
    </row>
    <row r="9" spans="2:6" ht="24.95" customHeight="1">
      <c r="B9" s="98"/>
      <c r="C9" s="99" t="s">
        <v>16</v>
      </c>
      <c r="D9" s="100">
        <v>0</v>
      </c>
      <c r="E9" s="100"/>
      <c r="F9" s="105"/>
    </row>
    <row r="10" spans="2:6" ht="24.95" customHeight="1">
      <c r="B10" s="98"/>
      <c r="C10" s="103" t="s">
        <v>17</v>
      </c>
      <c r="D10" s="104">
        <v>1</v>
      </c>
      <c r="E10" s="104">
        <v>0</v>
      </c>
      <c r="F10" s="168"/>
    </row>
    <row r="11" spans="2:6" ht="24.95" customHeight="1">
      <c r="B11" s="98"/>
      <c r="C11" s="99" t="s">
        <v>18</v>
      </c>
      <c r="D11" s="100">
        <v>0</v>
      </c>
      <c r="E11" s="100"/>
      <c r="F11" s="105"/>
    </row>
    <row r="12" spans="2:6" ht="24.95" customHeight="1">
      <c r="B12" s="98"/>
      <c r="C12" s="103" t="s">
        <v>19</v>
      </c>
      <c r="D12" s="104">
        <v>0</v>
      </c>
      <c r="E12" s="104"/>
      <c r="F12" s="168"/>
    </row>
    <row r="13" spans="2:6" ht="24.95" customHeight="1">
      <c r="B13" s="98"/>
      <c r="C13" s="99" t="s">
        <v>20</v>
      </c>
      <c r="D13" s="100">
        <v>1</v>
      </c>
      <c r="E13" s="100">
        <v>0</v>
      </c>
      <c r="F13" s="105"/>
    </row>
    <row r="14" spans="2:6" ht="24.95" customHeight="1">
      <c r="B14" s="98"/>
      <c r="C14" s="103" t="s">
        <v>21</v>
      </c>
      <c r="D14" s="104">
        <v>6</v>
      </c>
      <c r="E14" s="104">
        <v>0</v>
      </c>
      <c r="F14" s="168"/>
    </row>
    <row r="15" spans="2:6" ht="24.95" customHeight="1">
      <c r="B15" s="98"/>
      <c r="C15" s="99" t="s">
        <v>22</v>
      </c>
      <c r="D15" s="100">
        <v>1</v>
      </c>
      <c r="E15" s="100">
        <v>0</v>
      </c>
      <c r="F15" s="105"/>
    </row>
    <row r="16" spans="2:6" ht="24.95" customHeight="1">
      <c r="B16" s="98"/>
      <c r="C16" s="106" t="s">
        <v>23</v>
      </c>
      <c r="D16" s="107">
        <v>0</v>
      </c>
      <c r="E16" s="107"/>
      <c r="F16" s="169"/>
    </row>
    <row r="17" spans="2:6" ht="24.95" customHeight="1" thickBot="1">
      <c r="B17" s="108"/>
      <c r="C17" s="109" t="s">
        <v>24</v>
      </c>
      <c r="D17" s="110">
        <v>0</v>
      </c>
      <c r="E17" s="110"/>
      <c r="F17" s="170"/>
    </row>
  </sheetData>
  <sheetProtection algorithmName="SHA-512" hashValue="QpV2qmF67zybA49kGGsTLKmaksrmdjhTpBPFwBrgOyVWG+z0/X+4DIC5HrDj43h+V5u9rolnxkNxOOm2FcknWg==" saltValue="Ba9UKaI+nTZVHRe63O13C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F13" sqref="F13:G13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71" t="s">
        <v>198</v>
      </c>
    </row>
    <row r="2" spans="2:9">
      <c r="B2" s="210" t="s">
        <v>35</v>
      </c>
      <c r="C2" s="210"/>
      <c r="D2" s="210"/>
      <c r="E2" s="210"/>
      <c r="F2" s="210"/>
      <c r="G2" s="210"/>
      <c r="H2" s="210"/>
      <c r="I2" s="210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13"/>
      <c r="C4" s="92" t="s">
        <v>25</v>
      </c>
      <c r="D4" s="207" t="s">
        <v>9</v>
      </c>
      <c r="E4" s="207"/>
      <c r="F4" s="207" t="s">
        <v>10</v>
      </c>
      <c r="G4" s="207"/>
      <c r="H4" s="207" t="s">
        <v>11</v>
      </c>
      <c r="I4" s="208"/>
    </row>
    <row r="5" spans="2:9" ht="24.95" customHeight="1" thickTop="1">
      <c r="B5" s="111"/>
      <c r="C5" s="103" t="s">
        <v>26</v>
      </c>
      <c r="D5" s="211">
        <v>1</v>
      </c>
      <c r="E5" s="211"/>
      <c r="F5" s="211">
        <v>0</v>
      </c>
      <c r="G5" s="211"/>
      <c r="H5" s="216"/>
      <c r="I5" s="217"/>
    </row>
    <row r="6" spans="2:9" ht="24.95" customHeight="1">
      <c r="B6" s="111"/>
      <c r="C6" s="103" t="s">
        <v>27</v>
      </c>
      <c r="D6" s="211">
        <v>0</v>
      </c>
      <c r="E6" s="211"/>
      <c r="F6" s="211"/>
      <c r="G6" s="211"/>
      <c r="H6" s="218"/>
      <c r="I6" s="219"/>
    </row>
    <row r="7" spans="2:9" ht="24.95" customHeight="1" thickBot="1">
      <c r="B7" s="112"/>
      <c r="C7" s="109" t="s">
        <v>28</v>
      </c>
      <c r="D7" s="209">
        <v>1</v>
      </c>
      <c r="E7" s="209"/>
      <c r="F7" s="209">
        <v>0</v>
      </c>
      <c r="G7" s="209"/>
      <c r="H7" s="220"/>
      <c r="I7" s="221"/>
    </row>
    <row r="10" spans="2:9">
      <c r="B10" s="210" t="s">
        <v>36</v>
      </c>
      <c r="C10" s="210"/>
      <c r="D10" s="210"/>
      <c r="E10" s="210"/>
      <c r="F10" s="210"/>
      <c r="G10" s="210"/>
      <c r="H10" s="210"/>
      <c r="I10" s="210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0"/>
      <c r="C12" s="92" t="s">
        <v>25</v>
      </c>
      <c r="D12" s="207" t="s">
        <v>9</v>
      </c>
      <c r="E12" s="207"/>
      <c r="F12" s="207" t="s">
        <v>10</v>
      </c>
      <c r="G12" s="207"/>
      <c r="H12" s="207" t="s">
        <v>11</v>
      </c>
      <c r="I12" s="208"/>
    </row>
    <row r="13" spans="2:9" ht="24.95" customHeight="1" thickTop="1">
      <c r="B13" s="111"/>
      <c r="C13" s="103" t="s">
        <v>31</v>
      </c>
      <c r="D13" s="211">
        <v>0</v>
      </c>
      <c r="E13" s="211"/>
      <c r="F13" s="211"/>
      <c r="G13" s="211"/>
      <c r="H13" s="212"/>
      <c r="I13" s="213"/>
    </row>
    <row r="14" spans="2:9" ht="24.95" customHeight="1" thickBot="1">
      <c r="B14" s="112"/>
      <c r="C14" s="109" t="s">
        <v>28</v>
      </c>
      <c r="D14" s="209">
        <v>0</v>
      </c>
      <c r="E14" s="209"/>
      <c r="F14" s="209"/>
      <c r="G14" s="209"/>
      <c r="H14" s="214"/>
      <c r="I14" s="215"/>
    </row>
  </sheetData>
  <sheetProtection algorithmName="SHA-512" hashValue="xREPOO2C0qarmFmDofqg1V6tTnPjPnpSSlxDu7Pp4HGMgi6N+nKImzGH4E5rkQm082eEvz6u6XxsSBcj4r9z4g==" saltValue="2gmpvScVSN3cAkCqnsFWPQ==" spinCount="100000" sheet="1" objects="1" scenarios="1"/>
  <mergeCells count="23">
    <mergeCell ref="H13:I13"/>
    <mergeCell ref="H14:I14"/>
    <mergeCell ref="F4:G4"/>
    <mergeCell ref="H4:I4"/>
    <mergeCell ref="H5:I5"/>
    <mergeCell ref="H6:I6"/>
    <mergeCell ref="H7:I7"/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16"/>
  <sheetViews>
    <sheetView showGridLines="0" zoomScale="80" zoomScaleNormal="80" workbookViewId="0">
      <selection activeCell="D23" sqref="D23"/>
    </sheetView>
  </sheetViews>
  <sheetFormatPr defaultRowHeight="15"/>
  <cols>
    <col min="1" max="2" width="3" customWidth="1"/>
    <col min="3" max="3" width="25" customWidth="1"/>
    <col min="4" max="4" width="46.42578125" customWidth="1"/>
    <col min="5" max="42" width="15.7109375" customWidth="1"/>
  </cols>
  <sheetData>
    <row r="1" spans="1:45" ht="120.75" customHeight="1">
      <c r="D1" s="2"/>
      <c r="E1" s="2"/>
      <c r="F1" s="171" t="s">
        <v>198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5" ht="15.75">
      <c r="B2" s="19" t="s">
        <v>63</v>
      </c>
      <c r="C2" s="6"/>
      <c r="D2" s="7"/>
      <c r="E2" s="7"/>
      <c r="F2" s="7"/>
      <c r="G2" s="21"/>
      <c r="H2" s="2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5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5" ht="45" customHeight="1" thickBot="1">
      <c r="B4" s="113"/>
      <c r="C4" s="92" t="s">
        <v>25</v>
      </c>
      <c r="D4" s="207" t="s">
        <v>9</v>
      </c>
      <c r="E4" s="207"/>
      <c r="F4" s="207" t="s">
        <v>10</v>
      </c>
      <c r="G4" s="207"/>
      <c r="H4" s="207" t="s">
        <v>11</v>
      </c>
      <c r="I4" s="20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5" ht="24.95" customHeight="1" thickTop="1">
      <c r="B5" s="111"/>
      <c r="C5" s="103" t="s">
        <v>64</v>
      </c>
      <c r="D5" s="211">
        <v>0</v>
      </c>
      <c r="E5" s="211"/>
      <c r="F5" s="211"/>
      <c r="G5" s="211"/>
      <c r="H5" s="216"/>
      <c r="I5" s="21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5" ht="24.95" customHeight="1">
      <c r="B6" s="111"/>
      <c r="C6" s="103" t="s">
        <v>65</v>
      </c>
      <c r="D6" s="211">
        <v>0</v>
      </c>
      <c r="E6" s="211"/>
      <c r="F6" s="211"/>
      <c r="G6" s="211"/>
      <c r="H6" s="218"/>
      <c r="I6" s="2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5" ht="24.95" customHeight="1" thickBot="1">
      <c r="B7" s="112"/>
      <c r="C7" s="109" t="s">
        <v>28</v>
      </c>
      <c r="D7" s="209">
        <v>4</v>
      </c>
      <c r="E7" s="209"/>
      <c r="F7" s="209">
        <v>0</v>
      </c>
      <c r="G7" s="209"/>
      <c r="H7" s="220"/>
      <c r="I7" s="22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5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5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5" ht="17.25">
      <c r="B10" s="23" t="s">
        <v>101</v>
      </c>
      <c r="C10" s="24"/>
      <c r="D10" s="25"/>
      <c r="E10" s="25"/>
      <c r="F10" s="25"/>
      <c r="G10" s="25"/>
      <c r="H10" s="2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5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5" ht="45" customHeight="1" thickBot="1">
      <c r="A12" s="4"/>
      <c r="B12" s="116"/>
      <c r="C12" s="228" t="s">
        <v>3</v>
      </c>
      <c r="D12" s="228" t="s">
        <v>257</v>
      </c>
      <c r="E12" s="118"/>
      <c r="F12" s="118" t="s">
        <v>102</v>
      </c>
      <c r="G12" s="117" t="s">
        <v>103</v>
      </c>
      <c r="H12" s="117" t="s">
        <v>104</v>
      </c>
      <c r="I12" s="117" t="s">
        <v>105</v>
      </c>
      <c r="J12" s="117" t="s">
        <v>106</v>
      </c>
      <c r="K12" s="117" t="s">
        <v>66</v>
      </c>
      <c r="L12" s="117" t="s">
        <v>67</v>
      </c>
      <c r="M12" s="117" t="s">
        <v>68</v>
      </c>
      <c r="N12" s="117" t="s">
        <v>69</v>
      </c>
      <c r="O12" s="117" t="s">
        <v>70</v>
      </c>
      <c r="P12" s="117" t="s">
        <v>71</v>
      </c>
      <c r="Q12" s="117" t="s">
        <v>72</v>
      </c>
      <c r="R12" s="117" t="s">
        <v>73</v>
      </c>
      <c r="S12" s="117" t="s">
        <v>74</v>
      </c>
      <c r="T12" s="117" t="s">
        <v>107</v>
      </c>
      <c r="U12" s="117" t="s">
        <v>108</v>
      </c>
      <c r="V12" s="117" t="s">
        <v>109</v>
      </c>
      <c r="W12" s="117" t="s">
        <v>110</v>
      </c>
      <c r="X12" s="117" t="s">
        <v>111</v>
      </c>
      <c r="Y12" s="117" t="s">
        <v>112</v>
      </c>
      <c r="Z12" s="117" t="s">
        <v>120</v>
      </c>
      <c r="AA12" s="117" t="s">
        <v>121</v>
      </c>
      <c r="AB12" s="117" t="s">
        <v>122</v>
      </c>
      <c r="AC12" s="117" t="s">
        <v>123</v>
      </c>
      <c r="AD12" s="117" t="s">
        <v>124</v>
      </c>
      <c r="AE12" s="117" t="s">
        <v>125</v>
      </c>
      <c r="AF12" s="117" t="s">
        <v>126</v>
      </c>
      <c r="AG12" s="117" t="s">
        <v>127</v>
      </c>
      <c r="AH12" s="117" t="s">
        <v>128</v>
      </c>
      <c r="AI12" s="117" t="s">
        <v>129</v>
      </c>
      <c r="AJ12" s="117" t="s">
        <v>130</v>
      </c>
      <c r="AK12" s="117" t="s">
        <v>131</v>
      </c>
      <c r="AL12" s="117" t="s">
        <v>132</v>
      </c>
      <c r="AM12" s="117" t="s">
        <v>133</v>
      </c>
      <c r="AN12" s="117" t="s">
        <v>134</v>
      </c>
      <c r="AO12" s="117" t="s">
        <v>135</v>
      </c>
      <c r="AP12" s="119" t="s">
        <v>136</v>
      </c>
    </row>
    <row r="13" spans="1:45" ht="24.95" customHeight="1" thickTop="1">
      <c r="B13" s="114"/>
      <c r="C13" s="229">
        <v>21000121</v>
      </c>
      <c r="D13" s="132" t="s">
        <v>221</v>
      </c>
      <c r="E13" s="132"/>
      <c r="F13" s="134">
        <v>88.58</v>
      </c>
      <c r="G13" s="135" t="s">
        <v>212</v>
      </c>
      <c r="H13" s="135" t="s">
        <v>212</v>
      </c>
      <c r="I13" s="135" t="s">
        <v>213</v>
      </c>
      <c r="J13" s="135" t="s">
        <v>213</v>
      </c>
      <c r="K13" s="136">
        <v>405.5</v>
      </c>
      <c r="L13" s="134">
        <v>10.87</v>
      </c>
      <c r="M13" s="135" t="s">
        <v>214</v>
      </c>
      <c r="N13" s="134">
        <v>10.87</v>
      </c>
      <c r="O13" s="135" t="s">
        <v>215</v>
      </c>
      <c r="P13" s="133">
        <v>1014</v>
      </c>
      <c r="Q13" s="134">
        <v>6.29</v>
      </c>
      <c r="R13" s="134">
        <v>15.14</v>
      </c>
      <c r="S13" s="136">
        <v>21.4</v>
      </c>
      <c r="T13" s="134">
        <v>45.09</v>
      </c>
      <c r="U13" s="137">
        <v>6.34</v>
      </c>
      <c r="V13" s="134">
        <v>49.18</v>
      </c>
      <c r="W13" s="136">
        <v>264.39999999999998</v>
      </c>
      <c r="X13" s="136">
        <v>190.3</v>
      </c>
      <c r="Y13" s="135" t="s">
        <v>217</v>
      </c>
      <c r="Z13" s="135" t="s">
        <v>215</v>
      </c>
      <c r="AA13" s="135" t="s">
        <v>215</v>
      </c>
      <c r="AB13" s="135" t="s">
        <v>215</v>
      </c>
      <c r="AC13" s="135" t="s">
        <v>215</v>
      </c>
      <c r="AD13" s="135" t="s">
        <v>215</v>
      </c>
      <c r="AE13" s="135" t="s">
        <v>215</v>
      </c>
      <c r="AF13" s="135" t="s">
        <v>215</v>
      </c>
      <c r="AG13" s="135" t="s">
        <v>215</v>
      </c>
      <c r="AH13" s="135" t="s">
        <v>215</v>
      </c>
      <c r="AI13" s="135" t="s">
        <v>215</v>
      </c>
      <c r="AJ13" s="135" t="s">
        <v>215</v>
      </c>
      <c r="AK13" s="135" t="s">
        <v>215</v>
      </c>
      <c r="AL13" s="135" t="s">
        <v>215</v>
      </c>
      <c r="AM13" s="135" t="s">
        <v>215</v>
      </c>
      <c r="AN13" s="135" t="s">
        <v>215</v>
      </c>
      <c r="AO13" s="232" t="s">
        <v>215</v>
      </c>
      <c r="AP13" s="138" t="s">
        <v>215</v>
      </c>
      <c r="AQ13" s="14"/>
      <c r="AS13" s="14"/>
    </row>
    <row r="14" spans="1:45" ht="24.95" customHeight="1">
      <c r="B14" s="114"/>
      <c r="C14" s="229">
        <v>21000075</v>
      </c>
      <c r="D14" s="132" t="s">
        <v>210</v>
      </c>
      <c r="E14" s="132"/>
      <c r="F14" s="134">
        <v>87.31</v>
      </c>
      <c r="G14" s="135" t="s">
        <v>212</v>
      </c>
      <c r="H14" s="135" t="s">
        <v>212</v>
      </c>
      <c r="I14" s="135" t="s">
        <v>213</v>
      </c>
      <c r="J14" s="135" t="s">
        <v>213</v>
      </c>
      <c r="K14" s="135" t="s">
        <v>214</v>
      </c>
      <c r="L14" s="134">
        <v>25.34</v>
      </c>
      <c r="M14" s="135" t="s">
        <v>214</v>
      </c>
      <c r="N14" s="134">
        <v>25.34</v>
      </c>
      <c r="O14" s="135" t="s">
        <v>215</v>
      </c>
      <c r="P14" s="136">
        <v>445.1</v>
      </c>
      <c r="Q14" s="135" t="s">
        <v>216</v>
      </c>
      <c r="R14" s="137">
        <v>6.0949999999999998</v>
      </c>
      <c r="S14" s="134">
        <v>6.1</v>
      </c>
      <c r="T14" s="135" t="s">
        <v>215</v>
      </c>
      <c r="U14" s="135" t="s">
        <v>215</v>
      </c>
      <c r="V14" s="134">
        <v>14.47</v>
      </c>
      <c r="W14" s="134">
        <v>64.75</v>
      </c>
      <c r="X14" s="134">
        <v>53.31</v>
      </c>
      <c r="Y14" s="135" t="s">
        <v>217</v>
      </c>
      <c r="Z14" s="134">
        <v>17.850000000000001</v>
      </c>
      <c r="AA14" s="137">
        <v>5.6050000000000004</v>
      </c>
      <c r="AB14" s="137">
        <v>6.39</v>
      </c>
      <c r="AC14" s="135" t="s">
        <v>215</v>
      </c>
      <c r="AD14" s="135" t="s">
        <v>215</v>
      </c>
      <c r="AE14" s="135" t="s">
        <v>215</v>
      </c>
      <c r="AF14" s="135" t="s">
        <v>215</v>
      </c>
      <c r="AG14" s="135" t="s">
        <v>215</v>
      </c>
      <c r="AH14" s="137">
        <v>9.3350000000000009</v>
      </c>
      <c r="AI14" s="135" t="s">
        <v>215</v>
      </c>
      <c r="AJ14" s="135" t="s">
        <v>215</v>
      </c>
      <c r="AK14" s="135" t="s">
        <v>215</v>
      </c>
      <c r="AL14" s="135" t="s">
        <v>215</v>
      </c>
      <c r="AM14" s="135" t="s">
        <v>215</v>
      </c>
      <c r="AN14" s="135" t="s">
        <v>215</v>
      </c>
      <c r="AO14" s="233" t="s">
        <v>215</v>
      </c>
      <c r="AP14" s="138" t="s">
        <v>215</v>
      </c>
      <c r="AQ14" s="14"/>
      <c r="AS14" s="14"/>
    </row>
    <row r="15" spans="1:45" ht="24.95" customHeight="1">
      <c r="B15" s="114"/>
      <c r="C15" s="229">
        <v>21000069</v>
      </c>
      <c r="D15" s="132" t="s">
        <v>210</v>
      </c>
      <c r="E15" s="132"/>
      <c r="F15" s="134">
        <v>89.03</v>
      </c>
      <c r="G15" s="135" t="s">
        <v>212</v>
      </c>
      <c r="H15" s="135" t="s">
        <v>212</v>
      </c>
      <c r="I15" s="135" t="s">
        <v>213</v>
      </c>
      <c r="J15" s="135" t="s">
        <v>213</v>
      </c>
      <c r="K15" s="135" t="s">
        <v>214</v>
      </c>
      <c r="L15" s="134">
        <v>35.659999999999997</v>
      </c>
      <c r="M15" s="135" t="s">
        <v>214</v>
      </c>
      <c r="N15" s="134">
        <v>35.659999999999997</v>
      </c>
      <c r="O15" s="135" t="s">
        <v>215</v>
      </c>
      <c r="P15" s="136">
        <v>303.8</v>
      </c>
      <c r="Q15" s="135" t="s">
        <v>216</v>
      </c>
      <c r="R15" s="134">
        <v>10.69</v>
      </c>
      <c r="S15" s="136">
        <v>10.7</v>
      </c>
      <c r="T15" s="137">
        <v>9.9600000000000009</v>
      </c>
      <c r="U15" s="135" t="s">
        <v>215</v>
      </c>
      <c r="V15" s="135" t="s">
        <v>215</v>
      </c>
      <c r="W15" s="134">
        <v>43.15</v>
      </c>
      <c r="X15" s="134">
        <v>13.53</v>
      </c>
      <c r="Y15" s="135" t="s">
        <v>217</v>
      </c>
      <c r="Z15" s="135" t="s">
        <v>215</v>
      </c>
      <c r="AA15" s="135" t="s">
        <v>215</v>
      </c>
      <c r="AB15" s="135" t="s">
        <v>215</v>
      </c>
      <c r="AC15" s="135" t="s">
        <v>215</v>
      </c>
      <c r="AD15" s="135" t="s">
        <v>215</v>
      </c>
      <c r="AE15" s="135" t="s">
        <v>215</v>
      </c>
      <c r="AF15" s="135" t="s">
        <v>215</v>
      </c>
      <c r="AG15" s="135" t="s">
        <v>215</v>
      </c>
      <c r="AH15" s="135" t="s">
        <v>215</v>
      </c>
      <c r="AI15" s="135" t="s">
        <v>215</v>
      </c>
      <c r="AJ15" s="135" t="s">
        <v>215</v>
      </c>
      <c r="AK15" s="135" t="s">
        <v>215</v>
      </c>
      <c r="AL15" s="135" t="s">
        <v>215</v>
      </c>
      <c r="AM15" s="135" t="s">
        <v>215</v>
      </c>
      <c r="AN15" s="135" t="s">
        <v>215</v>
      </c>
      <c r="AO15" s="233" t="s">
        <v>215</v>
      </c>
      <c r="AP15" s="138" t="s">
        <v>215</v>
      </c>
      <c r="AQ15" s="14"/>
      <c r="AS15" s="14"/>
    </row>
    <row r="16" spans="1:45" ht="24.95" customHeight="1" thickBot="1">
      <c r="B16" s="115"/>
      <c r="C16" s="230">
        <v>21000109</v>
      </c>
      <c r="D16" s="139" t="s">
        <v>210</v>
      </c>
      <c r="E16" s="139"/>
      <c r="F16" s="141">
        <v>88.88</v>
      </c>
      <c r="G16" s="142" t="s">
        <v>212</v>
      </c>
      <c r="H16" s="142" t="s">
        <v>212</v>
      </c>
      <c r="I16" s="142" t="s">
        <v>213</v>
      </c>
      <c r="J16" s="142" t="s">
        <v>213</v>
      </c>
      <c r="K16" s="141">
        <v>20.54</v>
      </c>
      <c r="L16" s="142" t="s">
        <v>219</v>
      </c>
      <c r="M16" s="142" t="s">
        <v>214</v>
      </c>
      <c r="N16" s="140">
        <v>0</v>
      </c>
      <c r="O16" s="142" t="s">
        <v>215</v>
      </c>
      <c r="P16" s="161">
        <v>381.3</v>
      </c>
      <c r="Q16" s="141">
        <v>7.36</v>
      </c>
      <c r="R16" s="141">
        <v>19.48</v>
      </c>
      <c r="S16" s="161">
        <v>26.8</v>
      </c>
      <c r="T16" s="141">
        <v>28.4</v>
      </c>
      <c r="U16" s="142" t="s">
        <v>215</v>
      </c>
      <c r="V16" s="142" t="s">
        <v>215</v>
      </c>
      <c r="W16" s="141">
        <v>44.39</v>
      </c>
      <c r="X16" s="141">
        <v>17.14</v>
      </c>
      <c r="Y16" s="142" t="s">
        <v>217</v>
      </c>
      <c r="Z16" s="142" t="s">
        <v>215</v>
      </c>
      <c r="AA16" s="142" t="s">
        <v>215</v>
      </c>
      <c r="AB16" s="142" t="s">
        <v>215</v>
      </c>
      <c r="AC16" s="142" t="s">
        <v>215</v>
      </c>
      <c r="AD16" s="142" t="s">
        <v>215</v>
      </c>
      <c r="AE16" s="142" t="s">
        <v>215</v>
      </c>
      <c r="AF16" s="142" t="s">
        <v>215</v>
      </c>
      <c r="AG16" s="142" t="s">
        <v>215</v>
      </c>
      <c r="AH16" s="142" t="s">
        <v>215</v>
      </c>
      <c r="AI16" s="142" t="s">
        <v>215</v>
      </c>
      <c r="AJ16" s="142" t="s">
        <v>215</v>
      </c>
      <c r="AK16" s="142" t="s">
        <v>215</v>
      </c>
      <c r="AL16" s="142" t="s">
        <v>215</v>
      </c>
      <c r="AM16" s="142" t="s">
        <v>215</v>
      </c>
      <c r="AN16" s="142" t="s">
        <v>215</v>
      </c>
      <c r="AO16" s="234" t="s">
        <v>215</v>
      </c>
      <c r="AP16" s="231" t="s">
        <v>215</v>
      </c>
      <c r="AQ16" s="14"/>
      <c r="AS16" s="14"/>
    </row>
  </sheetData>
  <sheetProtection algorithmName="SHA-512" hashValue="lUQCzcGfUw5lWANIdv6lInWTB97n4G+yB2F+EJScL1liKgpAwUWMjc6rW6PCprzscp86+B/iFT7HujUnC4E6eA==" saltValue="TwbclQPHymZi4B7xJNuadQ==" spinCount="100000" sheet="1" objects="1" scenarios="1"/>
  <sortState xmlns:xlrd2="http://schemas.microsoft.com/office/spreadsheetml/2017/richdata2" ref="A13:AS16">
    <sortCondition ref="D13:D16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cp:lastPrinted>2021-04-06T09:28:12Z</cp:lastPrinted>
  <dcterms:created xsi:type="dcterms:W3CDTF">2013-10-10T11:46:21Z</dcterms:created>
  <dcterms:modified xsi:type="dcterms:W3CDTF">2021-04-06T13:19:10Z</dcterms:modified>
</cp:coreProperties>
</file>