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1640" windowHeight="8700"/>
  </bookViews>
  <sheets>
    <sheet name="Výpočet" sheetId="1" r:id="rId1"/>
    <sheet name="List1" sheetId="2" r:id="rId2"/>
  </sheets>
  <definedNames>
    <definedName name="dny">Výpočet!$C$4</definedName>
    <definedName name="počet_kusů_Cermix">Výpočet!$E$9:$F$13</definedName>
    <definedName name="počet_kusů_Rafendazol">Výpočet!$E$18:$F$22</definedName>
  </definedNames>
  <calcPr calcId="152511"/>
</workbook>
</file>

<file path=xl/calcChain.xml><?xml version="1.0" encoding="utf-8"?>
<calcChain xmlns="http://schemas.openxmlformats.org/spreadsheetml/2006/main">
  <c r="D19" i="1" l="1"/>
  <c r="D20" i="1"/>
  <c r="D21" i="1"/>
  <c r="D22" i="1"/>
  <c r="D18" i="1"/>
  <c r="D10" i="1"/>
  <c r="D11" i="1"/>
  <c r="D12" i="1"/>
  <c r="D13" i="1"/>
  <c r="D9" i="1"/>
  <c r="G9" i="1"/>
  <c r="H9" i="1" s="1"/>
  <c r="G10" i="1"/>
  <c r="H10" i="1" s="1"/>
  <c r="G11" i="1"/>
  <c r="H11" i="1" s="1"/>
  <c r="G12" i="1"/>
  <c r="G13" i="1"/>
  <c r="G18" i="1"/>
  <c r="G19" i="1"/>
  <c r="H19" i="1" s="1"/>
  <c r="G20" i="1"/>
  <c r="H20" i="1" s="1"/>
  <c r="G21" i="1"/>
  <c r="H21" i="1" s="1"/>
  <c r="G22" i="1"/>
  <c r="H22" i="1" s="1"/>
  <c r="H18" i="1" l="1"/>
  <c r="H23" i="1" s="1"/>
  <c r="I23" i="1" s="1"/>
  <c r="J23" i="1" s="1"/>
  <c r="H13" i="1"/>
  <c r="H12" i="1"/>
  <c r="H14" i="1" l="1"/>
  <c r="I14" i="1" s="1"/>
  <c r="H25" i="1" l="1"/>
  <c r="I25" i="1"/>
  <c r="J14" i="1"/>
  <c r="J25" i="1" s="1"/>
</calcChain>
</file>

<file path=xl/sharedStrings.xml><?xml version="1.0" encoding="utf-8"?>
<sst xmlns="http://schemas.openxmlformats.org/spreadsheetml/2006/main" count="61" uniqueCount="26">
  <si>
    <t xml:space="preserve">druh zvěře </t>
  </si>
  <si>
    <t>průměrná hmotnost v kg</t>
  </si>
  <si>
    <t>denní dávka medikovaného krmiva v g</t>
  </si>
  <si>
    <t>Jelení</t>
  </si>
  <si>
    <t>Daňčí</t>
  </si>
  <si>
    <t>Mufloní</t>
  </si>
  <si>
    <t>Srnčí</t>
  </si>
  <si>
    <t>Kamzičí</t>
  </si>
  <si>
    <t>CERMIX</t>
  </si>
  <si>
    <t>RAFENDAZOL</t>
  </si>
  <si>
    <t>denní dávka premixu v g</t>
  </si>
  <si>
    <t>normovaný stav</t>
  </si>
  <si>
    <t>počet kusů
 - sčítání</t>
  </si>
  <si>
    <t>stav k výpočtu</t>
  </si>
  <si>
    <t>Potřeba premixu v g</t>
  </si>
  <si>
    <t>Celkem:</t>
  </si>
  <si>
    <t>Potřeba premixu v kg</t>
  </si>
  <si>
    <t>Příspěvek na kg premixu:</t>
  </si>
  <si>
    <t>Počet dní podávání krmiva:</t>
  </si>
  <si>
    <t>Premixu celkem:</t>
  </si>
  <si>
    <t>V listě je možné měnit hodnoty pouze modře zarámovaných buněk</t>
  </si>
  <si>
    <t>-</t>
  </si>
  <si>
    <t>Příspěvek</t>
  </si>
  <si>
    <t>Potřeba premixu v kg je zaokrouhlena na 1 kg nahoru</t>
  </si>
  <si>
    <t>Žadatel:</t>
  </si>
  <si>
    <t>Reg. 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</si>
</sst>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_-* #,##0.00\ [$Kč-405]_-;\-* #,##0.00\ [$Kč-405]_-;_-* &quot;-&quot;??\ [$Kč-405]_-;_-@_-"/>
  </numFmts>
  <fonts count="15" x14ac:knownFonts="1">
    <font>
      <sz val="11"/>
      <name val="Arial"/>
      <charset val="238"/>
    </font>
    <font>
      <sz val="11"/>
      <name val="Arial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charset val="238"/>
    </font>
    <font>
      <b/>
      <sz val="11"/>
      <color indexed="12"/>
      <name val="Arial"/>
      <family val="2"/>
      <charset val="238"/>
    </font>
    <font>
      <i/>
      <sz val="11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66FF"/>
      </left>
      <right style="thin">
        <color indexed="12"/>
      </right>
      <top style="thin">
        <color rgb="FF0066FF"/>
      </top>
      <bottom style="thin">
        <color indexed="12"/>
      </bottom>
      <diagonal/>
    </border>
    <border>
      <left style="thin">
        <color indexed="12"/>
      </left>
      <right style="thin">
        <color rgb="FF0066FF"/>
      </right>
      <top style="thin">
        <color rgb="FF0066FF"/>
      </top>
      <bottom style="thin">
        <color indexed="12"/>
      </bottom>
      <diagonal/>
    </border>
    <border>
      <left style="thin">
        <color rgb="FF0066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0066FF"/>
      </right>
      <top style="thin">
        <color indexed="12"/>
      </top>
      <bottom style="thin">
        <color indexed="12"/>
      </bottom>
      <diagonal/>
    </border>
    <border>
      <left style="thin">
        <color rgb="FF0066FF"/>
      </left>
      <right style="thin">
        <color indexed="12"/>
      </right>
      <top style="thin">
        <color indexed="12"/>
      </top>
      <bottom style="thin">
        <color rgb="FF0066FF"/>
      </bottom>
      <diagonal/>
    </border>
    <border>
      <left style="thin">
        <color indexed="12"/>
      </left>
      <right style="thin">
        <color rgb="FF0066FF"/>
      </right>
      <top style="thin">
        <color indexed="12"/>
      </top>
      <bottom style="thin">
        <color rgb="FF0066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44" fontId="3" fillId="0" borderId="0" xfId="0" applyNumberFormat="1" applyFont="1"/>
    <xf numFmtId="0" fontId="6" fillId="0" borderId="1" xfId="0" applyFont="1" applyBorder="1" applyProtection="1">
      <protection locked="0"/>
    </xf>
    <xf numFmtId="0" fontId="9" fillId="0" borderId="0" xfId="0" applyFont="1"/>
    <xf numFmtId="0" fontId="7" fillId="0" borderId="0" xfId="0" applyFont="1" applyAlignment="1"/>
    <xf numFmtId="2" fontId="10" fillId="0" borderId="2" xfId="0" applyNumberFormat="1" applyFont="1" applyBorder="1"/>
    <xf numFmtId="44" fontId="10" fillId="0" borderId="2" xfId="1" applyFont="1" applyBorder="1"/>
    <xf numFmtId="4" fontId="0" fillId="0" borderId="0" xfId="0" applyNumberFormat="1"/>
    <xf numFmtId="4" fontId="3" fillId="0" borderId="0" xfId="0" applyNumberFormat="1" applyFont="1"/>
    <xf numFmtId="4" fontId="10" fillId="0" borderId="2" xfId="0" applyNumberFormat="1" applyFont="1" applyBorder="1"/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3" xfId="0" applyBorder="1"/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4" fontId="0" fillId="0" borderId="4" xfId="0" applyNumberFormat="1" applyBorder="1"/>
    <xf numFmtId="49" fontId="0" fillId="0" borderId="4" xfId="0" applyNumberForma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44" fontId="3" fillId="0" borderId="3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12" fillId="0" borderId="0" xfId="0" applyFont="1" applyBorder="1" applyProtection="1"/>
    <xf numFmtId="0" fontId="13" fillId="0" borderId="0" xfId="0" applyFont="1"/>
    <xf numFmtId="0" fontId="0" fillId="0" borderId="0" xfId="0" applyBorder="1" applyAlignment="1">
      <alignment horizontal="center"/>
    </xf>
    <xf numFmtId="165" fontId="14" fillId="0" borderId="1" xfId="0" applyNumberFormat="1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8" fillId="0" borderId="3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B1" sqref="B1:G1"/>
    </sheetView>
  </sheetViews>
  <sheetFormatPr defaultRowHeight="13.8" x14ac:dyDescent="0.25"/>
  <cols>
    <col min="1" max="1" width="10.69921875" customWidth="1"/>
    <col min="2" max="2" width="13.8984375" customWidth="1"/>
    <col min="3" max="3" width="14.19921875" customWidth="1"/>
    <col min="4" max="4" width="11.59765625" customWidth="1"/>
    <col min="5" max="5" width="10.3984375" customWidth="1"/>
    <col min="6" max="6" width="10.5" customWidth="1"/>
    <col min="8" max="8" width="10.69921875" customWidth="1"/>
    <col min="9" max="9" width="10.5" customWidth="1"/>
    <col min="10" max="10" width="16" customWidth="1"/>
  </cols>
  <sheetData>
    <row r="1" spans="1:10" x14ac:dyDescent="0.25">
      <c r="A1" s="40" t="s">
        <v>24</v>
      </c>
      <c r="B1" s="44"/>
      <c r="C1" s="45"/>
      <c r="D1" s="45"/>
      <c r="E1" s="45"/>
      <c r="F1" s="45"/>
      <c r="G1" s="46"/>
    </row>
    <row r="2" spans="1:10" x14ac:dyDescent="0.25">
      <c r="A2" s="40" t="s">
        <v>25</v>
      </c>
      <c r="B2" s="43"/>
      <c r="C2" s="41"/>
      <c r="D2" s="41"/>
      <c r="E2" s="41"/>
      <c r="F2" s="41"/>
      <c r="G2" s="41"/>
    </row>
    <row r="3" spans="1:10" ht="9" customHeight="1" x14ac:dyDescent="0.25"/>
    <row r="4" spans="1:10" x14ac:dyDescent="0.25">
      <c r="A4" s="47" t="s">
        <v>18</v>
      </c>
      <c r="B4" s="47"/>
      <c r="C4" s="39">
        <v>2</v>
      </c>
    </row>
    <row r="5" spans="1:10" x14ac:dyDescent="0.25">
      <c r="A5" s="47" t="s">
        <v>17</v>
      </c>
      <c r="B5" s="47"/>
      <c r="C5" s="42">
        <v>200</v>
      </c>
    </row>
    <row r="7" spans="1:10" ht="15.6" x14ac:dyDescent="0.3">
      <c r="A7" s="48" t="s">
        <v>8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s="2" customFormat="1" ht="45.75" customHeight="1" x14ac:dyDescent="0.25">
      <c r="A8" s="14" t="s">
        <v>0</v>
      </c>
      <c r="B8" s="14" t="s">
        <v>1</v>
      </c>
      <c r="C8" s="14" t="s">
        <v>2</v>
      </c>
      <c r="D8" s="14" t="s">
        <v>10</v>
      </c>
      <c r="E8" s="31" t="s">
        <v>12</v>
      </c>
      <c r="F8" s="31" t="s">
        <v>11</v>
      </c>
      <c r="G8" s="14" t="s">
        <v>13</v>
      </c>
      <c r="H8" s="15" t="s">
        <v>14</v>
      </c>
      <c r="I8" s="15" t="s">
        <v>16</v>
      </c>
      <c r="J8" s="15" t="s">
        <v>22</v>
      </c>
    </row>
    <row r="9" spans="1:10" x14ac:dyDescent="0.25">
      <c r="A9" s="16" t="s">
        <v>3</v>
      </c>
      <c r="B9" s="17">
        <v>75</v>
      </c>
      <c r="C9" s="17">
        <v>900</v>
      </c>
      <c r="D9" s="27">
        <f>C9/10</f>
        <v>90</v>
      </c>
      <c r="E9" s="6">
        <v>0</v>
      </c>
      <c r="F9" s="6">
        <v>0</v>
      </c>
      <c r="G9" s="29">
        <f>IF(E9&gt;F9,F9,E9)</f>
        <v>0</v>
      </c>
      <c r="H9" s="18">
        <f>G9*D9*$C$4</f>
        <v>0</v>
      </c>
      <c r="I9" s="19" t="s">
        <v>21</v>
      </c>
      <c r="J9" s="19" t="s">
        <v>21</v>
      </c>
    </row>
    <row r="10" spans="1:10" x14ac:dyDescent="0.25">
      <c r="A10" s="16" t="s">
        <v>4</v>
      </c>
      <c r="B10" s="17">
        <v>50</v>
      </c>
      <c r="C10" s="17">
        <v>650</v>
      </c>
      <c r="D10" s="27">
        <f>C10/10</f>
        <v>65</v>
      </c>
      <c r="E10" s="6">
        <v>0</v>
      </c>
      <c r="F10" s="6">
        <v>0</v>
      </c>
      <c r="G10" s="29">
        <f>IF(E10&gt;F10,F10,E10)</f>
        <v>0</v>
      </c>
      <c r="H10" s="18">
        <f t="shared" ref="H10:H22" si="0">G10*D10*$C$4</f>
        <v>0</v>
      </c>
      <c r="I10" s="19" t="s">
        <v>21</v>
      </c>
      <c r="J10" s="19" t="s">
        <v>21</v>
      </c>
    </row>
    <row r="11" spans="1:10" x14ac:dyDescent="0.25">
      <c r="A11" s="16" t="s">
        <v>5</v>
      </c>
      <c r="B11" s="17">
        <v>30</v>
      </c>
      <c r="C11" s="17">
        <v>400</v>
      </c>
      <c r="D11" s="27">
        <f>C11/10</f>
        <v>40</v>
      </c>
      <c r="E11" s="6">
        <v>0</v>
      </c>
      <c r="F11" s="6">
        <v>0</v>
      </c>
      <c r="G11" s="29">
        <f>IF(E11&gt;F11,F11,E11)</f>
        <v>0</v>
      </c>
      <c r="H11" s="18">
        <f t="shared" si="0"/>
        <v>0</v>
      </c>
      <c r="I11" s="19" t="s">
        <v>21</v>
      </c>
      <c r="J11" s="19" t="s">
        <v>21</v>
      </c>
    </row>
    <row r="12" spans="1:10" x14ac:dyDescent="0.25">
      <c r="A12" s="16" t="s">
        <v>6</v>
      </c>
      <c r="B12" s="17">
        <v>15</v>
      </c>
      <c r="C12" s="17">
        <v>200</v>
      </c>
      <c r="D12" s="27">
        <f>C12/10</f>
        <v>20</v>
      </c>
      <c r="E12" s="6">
        <v>0</v>
      </c>
      <c r="F12" s="6">
        <v>0</v>
      </c>
      <c r="G12" s="29">
        <f>IF(E12&gt;F12,F12,E12)</f>
        <v>0</v>
      </c>
      <c r="H12" s="18">
        <f t="shared" si="0"/>
        <v>0</v>
      </c>
      <c r="I12" s="19" t="s">
        <v>21</v>
      </c>
      <c r="J12" s="19" t="s">
        <v>21</v>
      </c>
    </row>
    <row r="13" spans="1:10" x14ac:dyDescent="0.25">
      <c r="A13" s="20" t="s">
        <v>7</v>
      </c>
      <c r="B13" s="21">
        <v>20</v>
      </c>
      <c r="C13" s="21">
        <v>320</v>
      </c>
      <c r="D13" s="28">
        <f>C13/10</f>
        <v>32</v>
      </c>
      <c r="E13" s="6">
        <v>0</v>
      </c>
      <c r="F13" s="6">
        <v>0</v>
      </c>
      <c r="G13" s="30">
        <f>IF(E13&gt;F13,F13,E13)</f>
        <v>0</v>
      </c>
      <c r="H13" s="22">
        <f t="shared" si="0"/>
        <v>0</v>
      </c>
      <c r="I13" s="23" t="s">
        <v>21</v>
      </c>
      <c r="J13" s="23" t="s">
        <v>21</v>
      </c>
    </row>
    <row r="14" spans="1:10" x14ac:dyDescent="0.25">
      <c r="A14" s="49" t="s">
        <v>15</v>
      </c>
      <c r="B14" s="50"/>
      <c r="C14" s="50"/>
      <c r="D14" s="50"/>
      <c r="E14" s="51"/>
      <c r="F14" s="51"/>
      <c r="G14" s="52"/>
      <c r="H14" s="24">
        <f>SUM(H9:H13)</f>
        <v>0</v>
      </c>
      <c r="I14" s="25">
        <f>CEILING(H14/1000,1)</f>
        <v>0</v>
      </c>
      <c r="J14" s="26">
        <f>I14*$C$5</f>
        <v>0</v>
      </c>
    </row>
    <row r="15" spans="1:10" ht="9.75" customHeight="1" x14ac:dyDescent="0.25">
      <c r="A15" s="1"/>
      <c r="H15" s="11"/>
    </row>
    <row r="16" spans="1:10" ht="15.6" x14ac:dyDescent="0.3">
      <c r="A16" s="48" t="s">
        <v>9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41.4" x14ac:dyDescent="0.25">
      <c r="A17" s="14" t="s">
        <v>0</v>
      </c>
      <c r="B17" s="14" t="s">
        <v>1</v>
      </c>
      <c r="C17" s="14" t="s">
        <v>2</v>
      </c>
      <c r="D17" s="14" t="s">
        <v>10</v>
      </c>
      <c r="E17" s="31" t="s">
        <v>12</v>
      </c>
      <c r="F17" s="31" t="s">
        <v>11</v>
      </c>
      <c r="G17" s="14" t="s">
        <v>13</v>
      </c>
      <c r="H17" s="32" t="s">
        <v>14</v>
      </c>
      <c r="I17" s="15" t="s">
        <v>16</v>
      </c>
      <c r="J17" s="15" t="s">
        <v>22</v>
      </c>
    </row>
    <row r="18" spans="1:10" x14ac:dyDescent="0.25">
      <c r="A18" s="16" t="s">
        <v>3</v>
      </c>
      <c r="B18" s="17">
        <v>75</v>
      </c>
      <c r="C18" s="17">
        <v>900</v>
      </c>
      <c r="D18" s="27">
        <f>C18/10</f>
        <v>90</v>
      </c>
      <c r="E18" s="33">
        <v>0</v>
      </c>
      <c r="F18" s="34">
        <v>0</v>
      </c>
      <c r="G18" s="29">
        <f>IF(E18&gt;F18,F18,E18)</f>
        <v>0</v>
      </c>
      <c r="H18" s="18">
        <f t="shared" si="0"/>
        <v>0</v>
      </c>
      <c r="I18" s="19" t="s">
        <v>21</v>
      </c>
      <c r="J18" s="19" t="s">
        <v>21</v>
      </c>
    </row>
    <row r="19" spans="1:10" x14ac:dyDescent="0.25">
      <c r="A19" s="16" t="s">
        <v>4</v>
      </c>
      <c r="B19" s="17">
        <v>50</v>
      </c>
      <c r="C19" s="17">
        <v>650</v>
      </c>
      <c r="D19" s="27">
        <f>C19/10</f>
        <v>65</v>
      </c>
      <c r="E19" s="35">
        <v>0</v>
      </c>
      <c r="F19" s="36">
        <v>0</v>
      </c>
      <c r="G19" s="29">
        <f>IF(E19&gt;F19,F19,E19)</f>
        <v>0</v>
      </c>
      <c r="H19" s="18">
        <f t="shared" si="0"/>
        <v>0</v>
      </c>
      <c r="I19" s="19" t="s">
        <v>21</v>
      </c>
      <c r="J19" s="19" t="s">
        <v>21</v>
      </c>
    </row>
    <row r="20" spans="1:10" x14ac:dyDescent="0.25">
      <c r="A20" s="16" t="s">
        <v>5</v>
      </c>
      <c r="B20" s="17">
        <v>30</v>
      </c>
      <c r="C20" s="17">
        <v>400</v>
      </c>
      <c r="D20" s="27">
        <f>C20/10</f>
        <v>40</v>
      </c>
      <c r="E20" s="35">
        <v>0</v>
      </c>
      <c r="F20" s="36">
        <v>0</v>
      </c>
      <c r="G20" s="29">
        <f>IF(E20&gt;F20,F20,E20)</f>
        <v>0</v>
      </c>
      <c r="H20" s="18">
        <f t="shared" si="0"/>
        <v>0</v>
      </c>
      <c r="I20" s="19" t="s">
        <v>21</v>
      </c>
      <c r="J20" s="19" t="s">
        <v>21</v>
      </c>
    </row>
    <row r="21" spans="1:10" x14ac:dyDescent="0.25">
      <c r="A21" s="16" t="s">
        <v>6</v>
      </c>
      <c r="B21" s="17">
        <v>15</v>
      </c>
      <c r="C21" s="17">
        <v>200</v>
      </c>
      <c r="D21" s="27">
        <f>C21/10</f>
        <v>20</v>
      </c>
      <c r="E21" s="35">
        <v>0</v>
      </c>
      <c r="F21" s="36">
        <v>0</v>
      </c>
      <c r="G21" s="29">
        <f>IF(E21&gt;F21,F21,E21)</f>
        <v>0</v>
      </c>
      <c r="H21" s="18">
        <f t="shared" si="0"/>
        <v>0</v>
      </c>
      <c r="I21" s="19" t="s">
        <v>21</v>
      </c>
      <c r="J21" s="19" t="s">
        <v>21</v>
      </c>
    </row>
    <row r="22" spans="1:10" x14ac:dyDescent="0.25">
      <c r="A22" s="20" t="s">
        <v>7</v>
      </c>
      <c r="B22" s="21">
        <v>20</v>
      </c>
      <c r="C22" s="21">
        <v>320</v>
      </c>
      <c r="D22" s="28">
        <f>C22/10</f>
        <v>32</v>
      </c>
      <c r="E22" s="37">
        <v>0</v>
      </c>
      <c r="F22" s="38">
        <v>0</v>
      </c>
      <c r="G22" s="30">
        <f>IF(E22&gt;F22,F22,E22)</f>
        <v>0</v>
      </c>
      <c r="H22" s="22">
        <f t="shared" si="0"/>
        <v>0</v>
      </c>
      <c r="I22" s="23" t="s">
        <v>21</v>
      </c>
      <c r="J22" s="23" t="s">
        <v>21</v>
      </c>
    </row>
    <row r="23" spans="1:10" x14ac:dyDescent="0.25">
      <c r="A23" s="53" t="s">
        <v>15</v>
      </c>
      <c r="B23" s="53"/>
      <c r="C23" s="53"/>
      <c r="D23" s="53"/>
      <c r="E23" s="54"/>
      <c r="F23" s="54"/>
      <c r="G23" s="53"/>
      <c r="H23" s="24">
        <f>SUM(H18:H22)</f>
        <v>0</v>
      </c>
      <c r="I23" s="25">
        <f>CEILING(H23/1000,1)</f>
        <v>0</v>
      </c>
      <c r="J23" s="26">
        <f>I23*$C$5</f>
        <v>0</v>
      </c>
    </row>
    <row r="24" spans="1:10" ht="9" customHeight="1" x14ac:dyDescent="0.25">
      <c r="F24" s="3"/>
      <c r="G24" s="3"/>
      <c r="H24" s="12"/>
      <c r="I24" s="4"/>
      <c r="J24" s="5"/>
    </row>
    <row r="25" spans="1:10" s="7" customFormat="1" ht="15.6" x14ac:dyDescent="0.3">
      <c r="F25" s="56" t="s">
        <v>19</v>
      </c>
      <c r="G25" s="56"/>
      <c r="H25" s="13">
        <f>H14+H23</f>
        <v>0</v>
      </c>
      <c r="I25" s="9">
        <f>I14+I23</f>
        <v>0</v>
      </c>
      <c r="J25" s="10">
        <f>J14+J23</f>
        <v>0</v>
      </c>
    </row>
    <row r="27" spans="1:10" ht="14.4" x14ac:dyDescent="0.3">
      <c r="A27" s="8" t="s">
        <v>20</v>
      </c>
      <c r="B27" s="8"/>
      <c r="C27" s="8"/>
      <c r="D27" s="8"/>
    </row>
    <row r="28" spans="1:10" ht="14.4" x14ac:dyDescent="0.3">
      <c r="A28" s="55" t="s">
        <v>23</v>
      </c>
      <c r="B28" s="55"/>
      <c r="C28" s="55"/>
      <c r="D28" s="55"/>
      <c r="E28" s="55"/>
    </row>
  </sheetData>
  <sheetProtection algorithmName="SHA-512" hashValue="UumIyTGi/DI0H250jz/1eSqZ5CwGQBvEfyXlvp+0w4TtR6zR00DQUb5kpNDjH7qWd7tPfAMh0phqsfX9WHF2vg==" saltValue="ZpDyNDXteceS4Qb2Zp6Xhg==" spinCount="100000" sheet="1" objects="1" scenarios="1" selectLockedCells="1"/>
  <protectedRanges>
    <protectedRange sqref="B2" name="Oblast6"/>
    <protectedRange sqref="B1" name="Oblast5"/>
    <protectedRange sqref="C5" name="Oblast4"/>
    <protectedRange sqref="E18:F22" name="Oblast3"/>
    <protectedRange sqref="E9:F13" name="Oblast2"/>
  </protectedRanges>
  <mergeCells count="9">
    <mergeCell ref="A23:G23"/>
    <mergeCell ref="A28:E28"/>
    <mergeCell ref="A5:B5"/>
    <mergeCell ref="F25:G25"/>
    <mergeCell ref="B1:G1"/>
    <mergeCell ref="A4:B4"/>
    <mergeCell ref="A7:J7"/>
    <mergeCell ref="A16:J16"/>
    <mergeCell ref="A14:G14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Výpočet</vt:lpstr>
      <vt:lpstr>List1</vt:lpstr>
      <vt:lpstr>dny</vt:lpstr>
      <vt:lpstr>počet_kusů_Cermix</vt:lpstr>
      <vt:lpstr>počet_kusů_Rafendazol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Vovesný</dc:creator>
  <cp:lastModifiedBy>.cz</cp:lastModifiedBy>
  <cp:lastPrinted>2014-03-28T20:04:18Z</cp:lastPrinted>
  <dcterms:created xsi:type="dcterms:W3CDTF">2007-12-15T19:26:24Z</dcterms:created>
  <dcterms:modified xsi:type="dcterms:W3CDTF">2014-04-09T07:51:53Z</dcterms:modified>
</cp:coreProperties>
</file>