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806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O7" i="1"/>
  <c r="N7"/>
  <c r="M7"/>
  <c r="L7"/>
  <c r="K7"/>
  <c r="P52"/>
  <c r="O52"/>
  <c r="P51"/>
  <c r="O51"/>
  <c r="P50"/>
  <c r="O50"/>
  <c r="P49"/>
  <c r="O49"/>
  <c r="P48"/>
  <c r="O48"/>
  <c r="P47"/>
  <c r="O47"/>
  <c r="P46"/>
  <c r="O46"/>
  <c r="P45"/>
  <c r="O45"/>
  <c r="P44"/>
  <c r="O44"/>
  <c r="P43"/>
  <c r="O43"/>
  <c r="P42"/>
  <c r="O42"/>
  <c r="P41"/>
  <c r="O41"/>
  <c r="P40"/>
  <c r="O40"/>
  <c r="P39"/>
  <c r="O39"/>
  <c r="P38"/>
  <c r="O38"/>
  <c r="P37"/>
  <c r="O37"/>
  <c r="P36"/>
  <c r="O36"/>
  <c r="P35"/>
  <c r="O35"/>
  <c r="P34"/>
  <c r="O34"/>
  <c r="P33"/>
  <c r="O33"/>
  <c r="P32"/>
  <c r="O32"/>
  <c r="P31"/>
  <c r="O31"/>
  <c r="P30"/>
  <c r="O30"/>
  <c r="P29"/>
  <c r="O29"/>
  <c r="P28"/>
  <c r="O28"/>
  <c r="P27"/>
  <c r="O27"/>
  <c r="P26"/>
  <c r="O26"/>
  <c r="P25"/>
  <c r="O25"/>
  <c r="P24"/>
  <c r="O24"/>
  <c r="P23"/>
  <c r="O23"/>
  <c r="P22"/>
  <c r="O22"/>
  <c r="P21"/>
  <c r="O21"/>
  <c r="P20"/>
  <c r="O20"/>
  <c r="P19"/>
  <c r="O19"/>
  <c r="P18"/>
  <c r="O18"/>
  <c r="P17"/>
  <c r="O17"/>
  <c r="P16"/>
  <c r="O16"/>
  <c r="P15"/>
  <c r="O15"/>
  <c r="P14"/>
  <c r="O14"/>
  <c r="P13"/>
  <c r="O13"/>
  <c r="P12"/>
  <c r="O12"/>
  <c r="P11"/>
  <c r="O11"/>
  <c r="P10"/>
  <c r="P7" s="1"/>
  <c r="O10"/>
  <c r="P9"/>
  <c r="O9"/>
  <c r="P8"/>
  <c r="O8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</calcChain>
</file>

<file path=xl/sharedStrings.xml><?xml version="1.0" encoding="utf-8"?>
<sst xmlns="http://schemas.openxmlformats.org/spreadsheetml/2006/main" count="332" uniqueCount="117">
  <si>
    <t>3</t>
  </si>
  <si>
    <t>2</t>
  </si>
  <si>
    <t>b</t>
  </si>
  <si>
    <t>Vysazování úhoře říčního pro zajištění rozvoje populace v rybářských revírech ČRS</t>
  </si>
  <si>
    <t>Český rybářský svaz, STŘEDOČESKÝ ÚZEMNÍ SVAZ</t>
  </si>
  <si>
    <t>Středočeský kraj</t>
  </si>
  <si>
    <t>Vysazování úhoře říčního pro zajištění rozvoje populace v rybářských revírech ČRS SÚS Ústí nad Labem</t>
  </si>
  <si>
    <t>Český rybářský svaz, Severočeský územní svaz</t>
  </si>
  <si>
    <t>Český rybářský svaz, Západočeský územní svaz Plzeň</t>
  </si>
  <si>
    <t>Plzeňský kraj</t>
  </si>
  <si>
    <t>Vysazování rozkrmeného mladého úhoře říčního v revírech Západočeského územního svazu 2011/I.</t>
  </si>
  <si>
    <t>Vysazování rozkrmeného mladého úhoře říčního v revírech Západočeského územního svazu 2011/II.</t>
  </si>
  <si>
    <t>Vysazování rozkrmeného mladého úhoře říčního v revírech Západočeského územního svazu 2011/III.</t>
  </si>
  <si>
    <t>vysazování úhoře říčního (Anguilla anguilla)</t>
  </si>
  <si>
    <t>ČESKÝ RYBÁŘSKÝ SVAZ - VÝCHODOČESKÝ ÚZEMNÍ SVAZ HRADEC KRÁLOVÉ</t>
  </si>
  <si>
    <t>Královéhradecký kraj</t>
  </si>
  <si>
    <t>Český rybářský svaz, ÚZEMNÍ SVAZ MĚSTA PRAHY</t>
  </si>
  <si>
    <t>Český rybářský svaz místní organizace Benátky nad Jizerou</t>
  </si>
  <si>
    <t>Český rybářský svaz místní organizace Mladá Boleslav</t>
  </si>
  <si>
    <t>Český rybářský svaz místní organizace Sloveč</t>
  </si>
  <si>
    <t>Český rybářský svaz, místní organizace Nymburk</t>
  </si>
  <si>
    <t>Český rybářský svaz, místní organizace Žleby</t>
  </si>
  <si>
    <t>Český rybářský svaz, místní organizace Žehuň</t>
  </si>
  <si>
    <t>Český rybářský svaz, místní organizace Čelákovice</t>
  </si>
  <si>
    <t>Český rybářský svaz, místní organizace Kutná Hora</t>
  </si>
  <si>
    <t>Vysazování úhoře říčního</t>
  </si>
  <si>
    <t>Moravskoslezský kraj</t>
  </si>
  <si>
    <t>Český rybářský svaz místní organizace Kouřim</t>
  </si>
  <si>
    <t>Vysazování monte úhoře říčního v revírech Západočeského územního svazu 2011</t>
  </si>
  <si>
    <t>Ústecký kraj</t>
  </si>
  <si>
    <t>Český rybářský svaz, místní organizace Rakovník</t>
  </si>
  <si>
    <t>Český rybářský svaz, místní organizace  Týnec nad Labem</t>
  </si>
  <si>
    <t>Český rybářský svaz, místní organizace Říčany</t>
  </si>
  <si>
    <t>Český rybářský svaz, místní organizace Rožďalovice</t>
  </si>
  <si>
    <t>Český rybářský svaz, místní organizace Zásmuky</t>
  </si>
  <si>
    <t>Český rybářský svaz, výbor územního svazu pro Severní Moravu a Slezsko</t>
  </si>
  <si>
    <t>Český rybářský svaz, místní organizace Pátek</t>
  </si>
  <si>
    <t>Český rybářský svaz, místní organizace Nová Ves I.</t>
  </si>
  <si>
    <t>Český rybářský svaz, místní organizace Vrdy</t>
  </si>
  <si>
    <t>Český rybářský svaz - místní organizace Bakov nad Jizerou</t>
  </si>
  <si>
    <t>Český rybářský svaz,místní organizace-Brandýs nad Labem-Stará Boleslav</t>
  </si>
  <si>
    <t>Český rybářský svaz,místní organizace Libice nad Cidlinou</t>
  </si>
  <si>
    <t>Český rybářský svaz místní organice Kralupy nad Vltavou</t>
  </si>
  <si>
    <t>Český rybářský svaz, místní organizace Beroun</t>
  </si>
  <si>
    <t>Český rybářský svaz místní organizace Uhříněves</t>
  </si>
  <si>
    <t>Český rybářský svaz, místní organizace Kolín</t>
  </si>
  <si>
    <t>Český rybářský svaz, místní organizace Kladno</t>
  </si>
  <si>
    <t>Český rybářský svaz, místní organizace Zdice</t>
  </si>
  <si>
    <t>Český rybářský svaz, místní organizace Křivoklát</t>
  </si>
  <si>
    <t>Místní organizace Českého rybářského svazu Nižbor</t>
  </si>
  <si>
    <t>Český rybářský svaz, místní organizace Poděbrady</t>
  </si>
  <si>
    <t>Český rybářský svaz, místní organizace Čáslav</t>
  </si>
  <si>
    <t>Český rybářský svaz, místní organizace Český Brod</t>
  </si>
  <si>
    <t>Český rybářský svaz, místní organizace Mělník</t>
  </si>
  <si>
    <t>Český rybářský svaz, místní organizace Plaňany</t>
  </si>
  <si>
    <t>Český rybářský svaz, místní organizace Kostelec nad Labem</t>
  </si>
  <si>
    <t>Český rybářský svaz místní organizace Mnichovo Hradiště</t>
  </si>
  <si>
    <t>Český rybářský svaz, místní organizace Hořovice</t>
  </si>
  <si>
    <t>název projektu</t>
  </si>
  <si>
    <t>název subjektu</t>
  </si>
  <si>
    <t>bodové ohodnocení</t>
  </si>
  <si>
    <t>celkem</t>
  </si>
  <si>
    <t xml:space="preserve">Kraj - NUTS3 </t>
  </si>
  <si>
    <t>výše dotace v Kč</t>
  </si>
  <si>
    <t>příspěvek z národních zdrojů</t>
  </si>
  <si>
    <t>příspěvek EU</t>
  </si>
  <si>
    <t>výše dotace v €</t>
  </si>
  <si>
    <t>opatření záměr</t>
  </si>
  <si>
    <t>Přehled žadatelů o dotaci z OP Rybářství 2007 - 2013, kterým bylo dne 18.10.2011 vydáno Rozhodnutí o poskytnutí dotace na opatření 3.2. záměr b) vysazování úhoře říčního (Anguilla anguilla)</t>
  </si>
  <si>
    <t>(hodnoty v Kč byly přepočteny kurzem 24,563 Kč / 1 €)</t>
  </si>
  <si>
    <t>C E L K E M</t>
  </si>
  <si>
    <t>CZ.1.25/3.2.00/11.00317</t>
  </si>
  <si>
    <t>CZ.1.25/3.2.00/11.00318</t>
  </si>
  <si>
    <t>CZ.1.25/3.2.00/11.00320</t>
  </si>
  <si>
    <t>CZ.1.25/3.2.00/11.00321</t>
  </si>
  <si>
    <t>CZ.1.25/3.2.00/11.00322</t>
  </si>
  <si>
    <t>CZ.1.25/3.2.00/11.00325</t>
  </si>
  <si>
    <t>CZ.1.25/3.2.00/11.00319</t>
  </si>
  <si>
    <t>CZ.1.25/3.2.00/11.00324</t>
  </si>
  <si>
    <t>CZ.1.25/3.2.00/11.00326</t>
  </si>
  <si>
    <t>CZ.1.25/3.2.00/11.00327</t>
  </si>
  <si>
    <t>CZ.1.25/3.2.00/11.00328</t>
  </si>
  <si>
    <t>CZ.1.25/3.2.00/11.00329</t>
  </si>
  <si>
    <t>CZ.1.25/3.2.00/11.00330</t>
  </si>
  <si>
    <t>CZ.1.25/3.2.00/11.00331</t>
  </si>
  <si>
    <t>CZ.1.25/3.2.00/11.00332</t>
  </si>
  <si>
    <t>CZ.1.25/3.2.00/11.00333</t>
  </si>
  <si>
    <t>CZ.1.25/3.2.00/11.00340</t>
  </si>
  <si>
    <t>CZ.1.25/3.2.00/11.00339</t>
  </si>
  <si>
    <t>CZ.1.25/3.2.00/11.00338</t>
  </si>
  <si>
    <t>CZ.1.25/3.2.00/11.00337</t>
  </si>
  <si>
    <t>CZ.1.25/3.2.00/11.00335</t>
  </si>
  <si>
    <t>CZ.1.25/3.2.00/11.00336</t>
  </si>
  <si>
    <t>CZ.1.25/3.2.00/11.00334</t>
  </si>
  <si>
    <t>CZ.1.25/3.2.00/11.00347</t>
  </si>
  <si>
    <t>CZ.1.25/3.2.00/11.00346</t>
  </si>
  <si>
    <t>CZ.1.25/3.2.00/11.00344</t>
  </si>
  <si>
    <t>CZ.1.25/3.2.00/11.00343</t>
  </si>
  <si>
    <t>CZ.1.25/3.2.00/11.00342</t>
  </si>
  <si>
    <t>CZ.1.25/3.2.00/11.00353</t>
  </si>
  <si>
    <t>CZ.1.25/3.2.00/11.00351</t>
  </si>
  <si>
    <t>CZ.1.25/3.2.00/11.00352</t>
  </si>
  <si>
    <t>CZ.1.25/3.2.00/11.00349</t>
  </si>
  <si>
    <t>CZ.1.25/3.2.00/11.00350</t>
  </si>
  <si>
    <t>CZ.1.25/3.2.00/11.00348</t>
  </si>
  <si>
    <t>CZ.1.25/3.2.00/11.00341</t>
  </si>
  <si>
    <t>CZ.1.25/3.2.00/11.00356</t>
  </si>
  <si>
    <t>CZ.1.25/3.2.00/11.00355</t>
  </si>
  <si>
    <t>CZ.1.25/3.2.00/11.00354</t>
  </si>
  <si>
    <t>CZ.1.25/3.2.00/11.00357</t>
  </si>
  <si>
    <t>CZ.1.25/3.2.00/11.00358</t>
  </si>
  <si>
    <t>CZ.1.25/3.2.00/11.00359</t>
  </si>
  <si>
    <t>CZ.1.25/3.2.00/11.00360</t>
  </si>
  <si>
    <t>CZ.1.25/3.2.00/11.00362</t>
  </si>
  <si>
    <t>CZ.1.25/3.2.00/11.00345</t>
  </si>
  <si>
    <t>CZ.1.25/3.2.00/11.00361</t>
  </si>
  <si>
    <t>registrační číslo               Žádosti o dotaci</t>
  </si>
</sst>
</file>

<file path=xl/styles.xml><?xml version="1.0" encoding="utf-8"?>
<styleSheet xmlns="http://schemas.openxmlformats.org/spreadsheetml/2006/main">
  <fonts count="24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color rgb="FF3333FF"/>
      <name val="Arial"/>
      <family val="2"/>
      <charset val="238"/>
    </font>
    <font>
      <b/>
      <sz val="10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5">
    <xf numFmtId="0" fontId="18" fillId="0" borderId="0" xfId="0" applyFont="1"/>
    <xf numFmtId="0" fontId="20" fillId="33" borderId="0" xfId="0" applyFont="1" applyFill="1" applyAlignment="1">
      <alignment horizontal="left" vertical="center"/>
    </xf>
    <xf numFmtId="0" fontId="18" fillId="33" borderId="0" xfId="0" applyFont="1" applyFill="1" applyAlignment="1">
      <alignment vertical="center" wrapText="1"/>
    </xf>
    <xf numFmtId="0" fontId="18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vertical="center"/>
    </xf>
    <xf numFmtId="1" fontId="18" fillId="33" borderId="0" xfId="0" applyNumberFormat="1" applyFont="1" applyFill="1" applyAlignment="1">
      <alignment horizontal="center" vertical="center"/>
    </xf>
    <xf numFmtId="3" fontId="18" fillId="33" borderId="0" xfId="0" applyNumberFormat="1" applyFont="1" applyFill="1" applyAlignment="1">
      <alignment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horizontal="center" vertical="center"/>
    </xf>
    <xf numFmtId="3" fontId="0" fillId="33" borderId="20" xfId="0" applyNumberFormat="1" applyFon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0" fontId="21" fillId="33" borderId="0" xfId="0" applyFont="1" applyFill="1" applyAlignment="1">
      <alignment horizontal="left" vertical="center"/>
    </xf>
    <xf numFmtId="0" fontId="20" fillId="33" borderId="0" xfId="0" applyFont="1" applyFill="1" applyAlignment="1">
      <alignment vertical="center" wrapText="1"/>
    </xf>
    <xf numFmtId="3" fontId="19" fillId="33" borderId="25" xfId="0" applyNumberFormat="1" applyFont="1" applyFill="1" applyBorder="1" applyAlignment="1">
      <alignment horizontal="center" vertical="center" wrapText="1"/>
    </xf>
    <xf numFmtId="3" fontId="19" fillId="33" borderId="33" xfId="0" applyNumberFormat="1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vertical="center" wrapText="1"/>
    </xf>
    <xf numFmtId="0" fontId="0" fillId="33" borderId="22" xfId="0" applyFont="1" applyFill="1" applyBorder="1" applyAlignment="1">
      <alignment horizontal="center" vertical="center"/>
    </xf>
    <xf numFmtId="3" fontId="0" fillId="33" borderId="22" xfId="0" applyNumberFormat="1" applyFont="1" applyFill="1" applyBorder="1" applyAlignment="1">
      <alignment horizontal="right" vertical="center"/>
    </xf>
    <xf numFmtId="4" fontId="0" fillId="33" borderId="22" xfId="0" applyNumberFormat="1" applyFont="1" applyFill="1" applyBorder="1" applyAlignment="1">
      <alignment horizontal="right" vertical="center"/>
    </xf>
    <xf numFmtId="0" fontId="22" fillId="34" borderId="30" xfId="0" applyFont="1" applyFill="1" applyBorder="1" applyAlignment="1">
      <alignment horizontal="center" vertical="center" wrapText="1"/>
    </xf>
    <xf numFmtId="3" fontId="22" fillId="34" borderId="35" xfId="0" applyNumberFormat="1" applyFont="1" applyFill="1" applyBorder="1" applyAlignment="1">
      <alignment horizontal="right" vertical="center" wrapText="1"/>
    </xf>
    <xf numFmtId="4" fontId="0" fillId="33" borderId="28" xfId="0" applyNumberFormat="1" applyFont="1" applyFill="1" applyBorder="1" applyAlignment="1">
      <alignment horizontal="right" vertical="center"/>
    </xf>
    <xf numFmtId="4" fontId="0" fillId="33" borderId="18" xfId="0" applyNumberFormat="1" applyFont="1" applyFill="1" applyBorder="1" applyAlignment="1">
      <alignment horizontal="right" vertical="center"/>
    </xf>
    <xf numFmtId="4" fontId="0" fillId="33" borderId="20" xfId="0" applyNumberFormat="1" applyFont="1" applyFill="1" applyBorder="1" applyAlignment="1">
      <alignment horizontal="right" vertical="center"/>
    </xf>
    <xf numFmtId="4" fontId="0" fillId="33" borderId="21" xfId="0" applyNumberFormat="1" applyFont="1" applyFill="1" applyBorder="1" applyAlignment="1">
      <alignment horizontal="right" vertical="center"/>
    </xf>
    <xf numFmtId="4" fontId="22" fillId="34" borderId="35" xfId="0" applyNumberFormat="1" applyFont="1" applyFill="1" applyBorder="1" applyAlignment="1">
      <alignment horizontal="right" vertical="center" wrapText="1"/>
    </xf>
    <xf numFmtId="4" fontId="22" fillId="34" borderId="36" xfId="0" applyNumberFormat="1" applyFont="1" applyFill="1" applyBorder="1" applyAlignment="1">
      <alignment horizontal="right" vertical="center" wrapText="1"/>
    </xf>
    <xf numFmtId="1" fontId="0" fillId="33" borderId="40" xfId="0" applyNumberFormat="1" applyFont="1" applyFill="1" applyBorder="1" applyAlignment="1">
      <alignment horizontal="center" vertical="center"/>
    </xf>
    <xf numFmtId="1" fontId="0" fillId="33" borderId="11" xfId="0" applyNumberFormat="1" applyFont="1" applyFill="1" applyBorder="1" applyAlignment="1">
      <alignment horizontal="center" vertical="center"/>
    </xf>
    <xf numFmtId="1" fontId="0" fillId="33" borderId="27" xfId="0" applyNumberFormat="1" applyFont="1" applyFill="1" applyBorder="1" applyAlignment="1">
      <alignment horizontal="center" vertical="center"/>
    </xf>
    <xf numFmtId="3" fontId="19" fillId="33" borderId="41" xfId="0" applyNumberFormat="1" applyFont="1" applyFill="1" applyBorder="1" applyAlignment="1">
      <alignment horizontal="center" vertical="center" wrapText="1"/>
    </xf>
    <xf numFmtId="4" fontId="22" fillId="34" borderId="39" xfId="0" applyNumberFormat="1" applyFont="1" applyFill="1" applyBorder="1" applyAlignment="1">
      <alignment horizontal="right" vertical="center" wrapText="1"/>
    </xf>
    <xf numFmtId="4" fontId="23" fillId="33" borderId="42" xfId="0" applyNumberFormat="1" applyFont="1" applyFill="1" applyBorder="1" applyAlignment="1">
      <alignment horizontal="right" vertical="center"/>
    </xf>
    <xf numFmtId="4" fontId="23" fillId="33" borderId="12" xfId="0" applyNumberFormat="1" applyFont="1" applyFill="1" applyBorder="1" applyAlignment="1">
      <alignment horizontal="right" vertical="center"/>
    </xf>
    <xf numFmtId="4" fontId="23" fillId="33" borderId="24" xfId="0" applyNumberFormat="1" applyFont="1" applyFill="1" applyBorder="1" applyAlignment="1">
      <alignment horizontal="right" vertical="center"/>
    </xf>
    <xf numFmtId="3" fontId="19" fillId="33" borderId="45" xfId="0" applyNumberFormat="1" applyFont="1" applyFill="1" applyBorder="1" applyAlignment="1">
      <alignment horizontal="center" vertical="center" wrapText="1"/>
    </xf>
    <xf numFmtId="3" fontId="19" fillId="33" borderId="46" xfId="0" applyNumberFormat="1" applyFont="1" applyFill="1" applyBorder="1" applyAlignment="1">
      <alignment horizontal="center" vertical="center" wrapText="1"/>
    </xf>
    <xf numFmtId="3" fontId="22" fillId="34" borderId="47" xfId="0" applyNumberFormat="1" applyFont="1" applyFill="1" applyBorder="1" applyAlignment="1">
      <alignment horizontal="right" vertical="center" wrapText="1"/>
    </xf>
    <xf numFmtId="3" fontId="22" fillId="34" borderId="48" xfId="0" applyNumberFormat="1" applyFont="1" applyFill="1" applyBorder="1" applyAlignment="1">
      <alignment horizontal="right" vertical="center" wrapText="1"/>
    </xf>
    <xf numFmtId="3" fontId="23" fillId="33" borderId="49" xfId="0" applyNumberFormat="1" applyFont="1" applyFill="1" applyBorder="1" applyAlignment="1">
      <alignment horizontal="right" vertical="center"/>
    </xf>
    <xf numFmtId="3" fontId="0" fillId="33" borderId="50" xfId="0" applyNumberFormat="1" applyFont="1" applyFill="1" applyBorder="1" applyAlignment="1">
      <alignment horizontal="right" vertical="center"/>
    </xf>
    <xf numFmtId="3" fontId="23" fillId="33" borderId="51" xfId="0" applyNumberFormat="1" applyFont="1" applyFill="1" applyBorder="1" applyAlignment="1">
      <alignment horizontal="right" vertical="center"/>
    </xf>
    <xf numFmtId="3" fontId="0" fillId="33" borderId="52" xfId="0" applyNumberFormat="1" applyFont="1" applyFill="1" applyBorder="1" applyAlignment="1">
      <alignment horizontal="right" vertical="center"/>
    </xf>
    <xf numFmtId="3" fontId="23" fillId="33" borderId="53" xfId="0" applyNumberFormat="1" applyFont="1" applyFill="1" applyBorder="1" applyAlignment="1">
      <alignment horizontal="right" vertical="center"/>
    </xf>
    <xf numFmtId="3" fontId="0" fillId="33" borderId="54" xfId="0" applyNumberFormat="1" applyFont="1" applyFill="1" applyBorder="1" applyAlignment="1">
      <alignment horizontal="right" vertical="center"/>
    </xf>
    <xf numFmtId="0" fontId="22" fillId="34" borderId="37" xfId="0" applyFont="1" applyFill="1" applyBorder="1" applyAlignment="1">
      <alignment vertical="center" wrapText="1"/>
    </xf>
    <xf numFmtId="0" fontId="22" fillId="34" borderId="38" xfId="0" applyFont="1" applyFill="1" applyBorder="1" applyAlignment="1">
      <alignment vertical="center" wrapText="1"/>
    </xf>
    <xf numFmtId="0" fontId="22" fillId="34" borderId="55" xfId="0" applyFont="1" applyFill="1" applyBorder="1" applyAlignment="1">
      <alignment horizontal="center" vertical="center" wrapText="1"/>
    </xf>
    <xf numFmtId="0" fontId="0" fillId="0" borderId="5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3" fontId="19" fillId="33" borderId="43" xfId="0" applyNumberFormat="1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44" xfId="0" applyFont="1" applyFill="1" applyBorder="1" applyAlignment="1">
      <alignment horizontal="center" vertical="center" wrapText="1"/>
    </xf>
    <xf numFmtId="0" fontId="19" fillId="33" borderId="29" xfId="0" applyFont="1" applyFill="1" applyBorder="1" applyAlignment="1">
      <alignment vertical="center" wrapText="1"/>
    </xf>
    <xf numFmtId="0" fontId="19" fillId="33" borderId="32" xfId="0" applyFont="1" applyFill="1" applyBorder="1" applyAlignment="1">
      <alignment vertical="center" wrapText="1"/>
    </xf>
    <xf numFmtId="3" fontId="19" fillId="33" borderId="23" xfId="0" applyNumberFormat="1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22" fillId="34" borderId="38" xfId="0" applyFont="1" applyFill="1" applyBorder="1" applyAlignment="1">
      <alignment horizontal="center" vertical="center" wrapText="1"/>
    </xf>
    <xf numFmtId="0" fontId="18" fillId="33" borderId="29" xfId="0" applyFont="1" applyFill="1" applyBorder="1" applyAlignment="1">
      <alignment horizontal="left" vertical="center" wrapText="1"/>
    </xf>
    <xf numFmtId="0" fontId="18" fillId="0" borderId="57" xfId="0" applyFont="1" applyBorder="1" applyAlignment="1">
      <alignment horizontal="left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18" fillId="33" borderId="31" xfId="0" applyFont="1" applyFill="1" applyBorder="1" applyAlignment="1">
      <alignment horizontal="center" vertical="center" wrapText="1"/>
    </xf>
    <xf numFmtId="1" fontId="19" fillId="33" borderId="26" xfId="0" applyNumberFormat="1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vertical="center" wrapText="1"/>
    </xf>
    <xf numFmtId="0" fontId="18" fillId="33" borderId="25" xfId="0" applyFont="1" applyFill="1" applyBorder="1" applyAlignment="1">
      <alignment vertical="center" wrapText="1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3333FF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53"/>
  <sheetViews>
    <sheetView tabSelected="1" zoomScale="75" zoomScaleNormal="75" workbookViewId="0">
      <selection activeCell="D9" sqref="D9"/>
    </sheetView>
  </sheetViews>
  <sheetFormatPr defaultColWidth="11.42578125" defaultRowHeight="12.75"/>
  <cols>
    <col min="1" max="1" width="3" style="4" customWidth="1"/>
    <col min="2" max="2" width="4.5703125" style="3" customWidth="1"/>
    <col min="3" max="3" width="23.7109375" style="3" customWidth="1"/>
    <col min="4" max="5" width="45.7109375" style="2" bestFit="1" customWidth="1"/>
    <col min="6" max="8" width="3.42578125" style="3" customWidth="1"/>
    <col min="9" max="9" width="15.7109375" style="2" customWidth="1"/>
    <col min="10" max="10" width="12.42578125" style="5" customWidth="1"/>
    <col min="11" max="11" width="11.85546875" style="6" customWidth="1"/>
    <col min="12" max="12" width="16.7109375" style="6" customWidth="1"/>
    <col min="13" max="13" width="12.140625" style="6" bestFit="1" customWidth="1"/>
    <col min="14" max="14" width="11.85546875" style="6" customWidth="1"/>
    <col min="15" max="15" width="16.7109375" style="6" customWidth="1"/>
    <col min="16" max="16" width="12.140625" style="6" bestFit="1" customWidth="1"/>
    <col min="17" max="17" width="2.28515625" style="4" customWidth="1"/>
    <col min="18" max="16384" width="11.42578125" style="4"/>
  </cols>
  <sheetData>
    <row r="2" spans="2:18" ht="15">
      <c r="B2" s="1" t="s">
        <v>68</v>
      </c>
      <c r="C2" s="1"/>
    </row>
    <row r="3" spans="2:18" ht="14.25">
      <c r="B3" s="16" t="s">
        <v>69</v>
      </c>
      <c r="C3" s="16"/>
    </row>
    <row r="4" spans="2:18" ht="6" customHeight="1" thickBot="1"/>
    <row r="5" spans="2:18" s="2" customFormat="1" ht="13.5" thickTop="1">
      <c r="B5" s="67"/>
      <c r="C5" s="65" t="s">
        <v>116</v>
      </c>
      <c r="D5" s="73" t="s">
        <v>59</v>
      </c>
      <c r="E5" s="73" t="s">
        <v>58</v>
      </c>
      <c r="F5" s="71" t="s">
        <v>67</v>
      </c>
      <c r="G5" s="58"/>
      <c r="H5" s="58"/>
      <c r="I5" s="60" t="s">
        <v>62</v>
      </c>
      <c r="J5" s="69" t="s">
        <v>60</v>
      </c>
      <c r="K5" s="57" t="s">
        <v>63</v>
      </c>
      <c r="L5" s="58"/>
      <c r="M5" s="59"/>
      <c r="N5" s="62" t="s">
        <v>66</v>
      </c>
      <c r="O5" s="58"/>
      <c r="P5" s="63"/>
    </row>
    <row r="6" spans="2:18" s="2" customFormat="1" ht="29.25" customHeight="1" thickBot="1">
      <c r="B6" s="68"/>
      <c r="C6" s="66"/>
      <c r="D6" s="74"/>
      <c r="E6" s="74"/>
      <c r="F6" s="72"/>
      <c r="G6" s="72"/>
      <c r="H6" s="72"/>
      <c r="I6" s="61"/>
      <c r="J6" s="70"/>
      <c r="K6" s="41" t="s">
        <v>61</v>
      </c>
      <c r="L6" s="18" t="s">
        <v>64</v>
      </c>
      <c r="M6" s="42" t="s">
        <v>65</v>
      </c>
      <c r="N6" s="36" t="s">
        <v>61</v>
      </c>
      <c r="O6" s="18" t="s">
        <v>64</v>
      </c>
      <c r="P6" s="19" t="s">
        <v>65</v>
      </c>
    </row>
    <row r="7" spans="2:18" s="17" customFormat="1" ht="17.25" customHeight="1" thickBot="1">
      <c r="B7" s="25"/>
      <c r="C7" s="51" t="s">
        <v>70</v>
      </c>
      <c r="D7" s="52"/>
      <c r="E7" s="52"/>
      <c r="F7" s="64"/>
      <c r="G7" s="64"/>
      <c r="H7" s="64"/>
      <c r="I7" s="52"/>
      <c r="J7" s="53"/>
      <c r="K7" s="43">
        <f>SUM(K8:K52)</f>
        <v>12713587</v>
      </c>
      <c r="L7" s="26">
        <f t="shared" ref="L7:P7" si="0">SUM(L8:L52)</f>
        <v>3178408</v>
      </c>
      <c r="M7" s="44">
        <f t="shared" si="0"/>
        <v>9535179</v>
      </c>
      <c r="N7" s="37">
        <f t="shared" si="0"/>
        <v>517590.97015836864</v>
      </c>
      <c r="O7" s="31">
        <f t="shared" si="0"/>
        <v>129398.20054553605</v>
      </c>
      <c r="P7" s="32">
        <f t="shared" si="0"/>
        <v>388192.76961283217</v>
      </c>
    </row>
    <row r="8" spans="2:18" ht="25.5">
      <c r="B8" s="20">
        <v>1</v>
      </c>
      <c r="C8" s="54" t="s">
        <v>71</v>
      </c>
      <c r="D8" s="21" t="s">
        <v>8</v>
      </c>
      <c r="E8" s="21" t="s">
        <v>10</v>
      </c>
      <c r="F8" s="22" t="s">
        <v>0</v>
      </c>
      <c r="G8" s="22" t="s">
        <v>1</v>
      </c>
      <c r="H8" s="22" t="s">
        <v>2</v>
      </c>
      <c r="I8" s="21" t="s">
        <v>9</v>
      </c>
      <c r="J8" s="33">
        <v>20</v>
      </c>
      <c r="K8" s="45">
        <v>1661500</v>
      </c>
      <c r="L8" s="23">
        <v>415375</v>
      </c>
      <c r="M8" s="46">
        <v>1246125</v>
      </c>
      <c r="N8" s="38">
        <f>K8/24.563</f>
        <v>67642.38895900338</v>
      </c>
      <c r="O8" s="24">
        <f t="shared" ref="O8:P23" si="1">L8/24.563</f>
        <v>16910.597239750845</v>
      </c>
      <c r="P8" s="27">
        <f t="shared" si="1"/>
        <v>50731.791719252535</v>
      </c>
      <c r="R8" s="6"/>
    </row>
    <row r="9" spans="2:18" ht="25.5">
      <c r="B9" s="7">
        <f>B8+1</f>
        <v>2</v>
      </c>
      <c r="C9" s="55" t="s">
        <v>72</v>
      </c>
      <c r="D9" s="8" t="s">
        <v>8</v>
      </c>
      <c r="E9" s="8" t="s">
        <v>11</v>
      </c>
      <c r="F9" s="9" t="s">
        <v>0</v>
      </c>
      <c r="G9" s="9" t="s">
        <v>1</v>
      </c>
      <c r="H9" s="9" t="s">
        <v>2</v>
      </c>
      <c r="I9" s="8" t="s">
        <v>9</v>
      </c>
      <c r="J9" s="34">
        <v>20</v>
      </c>
      <c r="K9" s="47">
        <v>1661500</v>
      </c>
      <c r="L9" s="10">
        <v>415375</v>
      </c>
      <c r="M9" s="48">
        <v>1246125</v>
      </c>
      <c r="N9" s="39">
        <f t="shared" ref="N9:N52" si="2">K9/24.563</f>
        <v>67642.38895900338</v>
      </c>
      <c r="O9" s="15">
        <f t="shared" si="1"/>
        <v>16910.597239750845</v>
      </c>
      <c r="P9" s="28">
        <f t="shared" si="1"/>
        <v>50731.791719252535</v>
      </c>
      <c r="R9" s="6"/>
    </row>
    <row r="10" spans="2:18" ht="25.5">
      <c r="B10" s="7">
        <f t="shared" ref="B10:B52" si="3">B9+1</f>
        <v>3</v>
      </c>
      <c r="C10" s="55" t="s">
        <v>73</v>
      </c>
      <c r="D10" s="8" t="s">
        <v>8</v>
      </c>
      <c r="E10" s="8" t="s">
        <v>12</v>
      </c>
      <c r="F10" s="9" t="s">
        <v>0</v>
      </c>
      <c r="G10" s="9" t="s">
        <v>1</v>
      </c>
      <c r="H10" s="9" t="s">
        <v>2</v>
      </c>
      <c r="I10" s="8" t="s">
        <v>9</v>
      </c>
      <c r="J10" s="34">
        <v>20</v>
      </c>
      <c r="K10" s="47">
        <v>1661500</v>
      </c>
      <c r="L10" s="10">
        <v>415375</v>
      </c>
      <c r="M10" s="48">
        <v>1246125</v>
      </c>
      <c r="N10" s="39">
        <f t="shared" si="2"/>
        <v>67642.38895900338</v>
      </c>
      <c r="O10" s="15">
        <f t="shared" si="1"/>
        <v>16910.597239750845</v>
      </c>
      <c r="P10" s="28">
        <f t="shared" si="1"/>
        <v>50731.791719252535</v>
      </c>
      <c r="R10" s="6"/>
    </row>
    <row r="11" spans="2:18" ht="25.5">
      <c r="B11" s="7">
        <f t="shared" si="3"/>
        <v>4</v>
      </c>
      <c r="C11" s="55" t="s">
        <v>74</v>
      </c>
      <c r="D11" s="8" t="s">
        <v>14</v>
      </c>
      <c r="E11" s="8" t="s">
        <v>13</v>
      </c>
      <c r="F11" s="9" t="s">
        <v>0</v>
      </c>
      <c r="G11" s="9" t="s">
        <v>1</v>
      </c>
      <c r="H11" s="9" t="s">
        <v>2</v>
      </c>
      <c r="I11" s="8" t="s">
        <v>15</v>
      </c>
      <c r="J11" s="34">
        <v>20</v>
      </c>
      <c r="K11" s="47">
        <v>2344792</v>
      </c>
      <c r="L11" s="10">
        <v>586198</v>
      </c>
      <c r="M11" s="48">
        <v>1758594</v>
      </c>
      <c r="N11" s="39">
        <f t="shared" si="2"/>
        <v>95460.326507348451</v>
      </c>
      <c r="O11" s="15">
        <f t="shared" si="1"/>
        <v>23865.081626837113</v>
      </c>
      <c r="P11" s="28">
        <f t="shared" si="1"/>
        <v>71595.244880511338</v>
      </c>
      <c r="R11" s="6"/>
    </row>
    <row r="12" spans="2:18" ht="25.5">
      <c r="B12" s="7">
        <f t="shared" si="3"/>
        <v>5</v>
      </c>
      <c r="C12" s="55" t="s">
        <v>75</v>
      </c>
      <c r="D12" s="8" t="s">
        <v>16</v>
      </c>
      <c r="E12" s="8" t="s">
        <v>3</v>
      </c>
      <c r="F12" s="9" t="s">
        <v>0</v>
      </c>
      <c r="G12" s="9" t="s">
        <v>1</v>
      </c>
      <c r="H12" s="9" t="s">
        <v>2</v>
      </c>
      <c r="I12" s="8" t="s">
        <v>5</v>
      </c>
      <c r="J12" s="34">
        <v>20</v>
      </c>
      <c r="K12" s="47">
        <v>1000000</v>
      </c>
      <c r="L12" s="10">
        <v>250000</v>
      </c>
      <c r="M12" s="48">
        <v>750000</v>
      </c>
      <c r="N12" s="39">
        <f t="shared" si="2"/>
        <v>40711.639457720965</v>
      </c>
      <c r="O12" s="15">
        <f t="shared" si="1"/>
        <v>10177.909864430241</v>
      </c>
      <c r="P12" s="28">
        <f t="shared" si="1"/>
        <v>30533.729593290722</v>
      </c>
      <c r="R12" s="6"/>
    </row>
    <row r="13" spans="2:18" ht="25.5">
      <c r="B13" s="7">
        <f t="shared" si="3"/>
        <v>6</v>
      </c>
      <c r="C13" s="55" t="s">
        <v>76</v>
      </c>
      <c r="D13" s="8" t="s">
        <v>4</v>
      </c>
      <c r="E13" s="8" t="s">
        <v>3</v>
      </c>
      <c r="F13" s="9" t="s">
        <v>0</v>
      </c>
      <c r="G13" s="9" t="s">
        <v>1</v>
      </c>
      <c r="H13" s="9" t="s">
        <v>2</v>
      </c>
      <c r="I13" s="8" t="s">
        <v>5</v>
      </c>
      <c r="J13" s="34">
        <v>20</v>
      </c>
      <c r="K13" s="47">
        <v>114032</v>
      </c>
      <c r="L13" s="10">
        <v>28508</v>
      </c>
      <c r="M13" s="48">
        <v>85524</v>
      </c>
      <c r="N13" s="39">
        <f t="shared" si="2"/>
        <v>4642.4296706428368</v>
      </c>
      <c r="O13" s="15">
        <f t="shared" si="1"/>
        <v>1160.6074176607092</v>
      </c>
      <c r="P13" s="28">
        <f t="shared" si="1"/>
        <v>3481.8222529821278</v>
      </c>
      <c r="R13" s="6"/>
    </row>
    <row r="14" spans="2:18" ht="25.5">
      <c r="B14" s="7">
        <f t="shared" si="3"/>
        <v>7</v>
      </c>
      <c r="C14" s="55" t="s">
        <v>77</v>
      </c>
      <c r="D14" s="8" t="s">
        <v>8</v>
      </c>
      <c r="E14" s="8" t="s">
        <v>28</v>
      </c>
      <c r="F14" s="9" t="s">
        <v>0</v>
      </c>
      <c r="G14" s="9" t="s">
        <v>1</v>
      </c>
      <c r="H14" s="9" t="s">
        <v>2</v>
      </c>
      <c r="I14" s="8" t="s">
        <v>9</v>
      </c>
      <c r="J14" s="34">
        <v>10</v>
      </c>
      <c r="K14" s="47">
        <v>621100</v>
      </c>
      <c r="L14" s="10">
        <v>155275</v>
      </c>
      <c r="M14" s="48">
        <v>465825</v>
      </c>
      <c r="N14" s="39">
        <f t="shared" si="2"/>
        <v>25285.999267190491</v>
      </c>
      <c r="O14" s="15">
        <f t="shared" si="1"/>
        <v>6321.4998167976228</v>
      </c>
      <c r="P14" s="28">
        <f t="shared" si="1"/>
        <v>18964.499450392868</v>
      </c>
      <c r="R14" s="6"/>
    </row>
    <row r="15" spans="2:18" ht="38.25">
      <c r="B15" s="7">
        <f t="shared" si="3"/>
        <v>8</v>
      </c>
      <c r="C15" s="55" t="s">
        <v>78</v>
      </c>
      <c r="D15" s="8" t="s">
        <v>7</v>
      </c>
      <c r="E15" s="8" t="s">
        <v>6</v>
      </c>
      <c r="F15" s="9" t="s">
        <v>0</v>
      </c>
      <c r="G15" s="9" t="s">
        <v>1</v>
      </c>
      <c r="H15" s="9" t="s">
        <v>2</v>
      </c>
      <c r="I15" s="8" t="s">
        <v>29</v>
      </c>
      <c r="J15" s="34">
        <v>10</v>
      </c>
      <c r="K15" s="47">
        <v>544732</v>
      </c>
      <c r="L15" s="10">
        <v>136183</v>
      </c>
      <c r="M15" s="48">
        <v>408549</v>
      </c>
      <c r="N15" s="39">
        <f t="shared" si="2"/>
        <v>22176.932785083256</v>
      </c>
      <c r="O15" s="15">
        <f t="shared" si="1"/>
        <v>5544.233196270814</v>
      </c>
      <c r="P15" s="28">
        <f t="shared" si="1"/>
        <v>16632.699588812444</v>
      </c>
      <c r="R15" s="6"/>
    </row>
    <row r="16" spans="2:18" ht="25.5">
      <c r="B16" s="7">
        <f t="shared" si="3"/>
        <v>9</v>
      </c>
      <c r="C16" s="55" t="s">
        <v>79</v>
      </c>
      <c r="D16" s="8" t="s">
        <v>30</v>
      </c>
      <c r="E16" s="8" t="s">
        <v>3</v>
      </c>
      <c r="F16" s="9" t="s">
        <v>0</v>
      </c>
      <c r="G16" s="9" t="s">
        <v>1</v>
      </c>
      <c r="H16" s="9" t="s">
        <v>2</v>
      </c>
      <c r="I16" s="8" t="s">
        <v>5</v>
      </c>
      <c r="J16" s="34">
        <v>10</v>
      </c>
      <c r="K16" s="47">
        <v>86774</v>
      </c>
      <c r="L16" s="10">
        <v>21694</v>
      </c>
      <c r="M16" s="48">
        <v>65080</v>
      </c>
      <c r="N16" s="39">
        <f t="shared" si="2"/>
        <v>3532.711802304279</v>
      </c>
      <c r="O16" s="15">
        <f t="shared" si="1"/>
        <v>883.19830639579857</v>
      </c>
      <c r="P16" s="28">
        <f t="shared" si="1"/>
        <v>2649.5134959084803</v>
      </c>
      <c r="R16" s="6"/>
    </row>
    <row r="17" spans="2:18" ht="25.5">
      <c r="B17" s="7">
        <f t="shared" si="3"/>
        <v>10</v>
      </c>
      <c r="C17" s="55" t="s">
        <v>80</v>
      </c>
      <c r="D17" s="8" t="s">
        <v>23</v>
      </c>
      <c r="E17" s="8" t="s">
        <v>3</v>
      </c>
      <c r="F17" s="9" t="s">
        <v>0</v>
      </c>
      <c r="G17" s="9" t="s">
        <v>1</v>
      </c>
      <c r="H17" s="9" t="s">
        <v>2</v>
      </c>
      <c r="I17" s="8" t="s">
        <v>5</v>
      </c>
      <c r="J17" s="34">
        <v>10</v>
      </c>
      <c r="K17" s="47">
        <v>45887</v>
      </c>
      <c r="L17" s="10">
        <v>11472</v>
      </c>
      <c r="M17" s="48">
        <v>34415</v>
      </c>
      <c r="N17" s="39">
        <f t="shared" si="2"/>
        <v>1868.1349997964419</v>
      </c>
      <c r="O17" s="15">
        <f t="shared" si="1"/>
        <v>467.04392785897488</v>
      </c>
      <c r="P17" s="28">
        <f t="shared" si="1"/>
        <v>1401.0910719374669</v>
      </c>
      <c r="R17" s="6"/>
    </row>
    <row r="18" spans="2:18" ht="25.5">
      <c r="B18" s="7">
        <f t="shared" si="3"/>
        <v>11</v>
      </c>
      <c r="C18" s="55" t="s">
        <v>81</v>
      </c>
      <c r="D18" s="8" t="s">
        <v>31</v>
      </c>
      <c r="E18" s="8" t="s">
        <v>3</v>
      </c>
      <c r="F18" s="9" t="s">
        <v>0</v>
      </c>
      <c r="G18" s="9" t="s">
        <v>1</v>
      </c>
      <c r="H18" s="9" t="s">
        <v>2</v>
      </c>
      <c r="I18" s="8" t="s">
        <v>5</v>
      </c>
      <c r="J18" s="34">
        <v>10</v>
      </c>
      <c r="K18" s="47">
        <v>73145</v>
      </c>
      <c r="L18" s="10">
        <v>18287</v>
      </c>
      <c r="M18" s="48">
        <v>54858</v>
      </c>
      <c r="N18" s="39">
        <f t="shared" si="2"/>
        <v>2977.8528681349999</v>
      </c>
      <c r="O18" s="15">
        <f t="shared" si="1"/>
        <v>744.49375076334331</v>
      </c>
      <c r="P18" s="28">
        <f t="shared" si="1"/>
        <v>2233.3591173716568</v>
      </c>
      <c r="R18" s="6"/>
    </row>
    <row r="19" spans="2:18" ht="25.5">
      <c r="B19" s="7">
        <f t="shared" si="3"/>
        <v>12</v>
      </c>
      <c r="C19" s="55" t="s">
        <v>82</v>
      </c>
      <c r="D19" s="8" t="s">
        <v>32</v>
      </c>
      <c r="E19" s="8" t="s">
        <v>3</v>
      </c>
      <c r="F19" s="9" t="s">
        <v>0</v>
      </c>
      <c r="G19" s="9" t="s">
        <v>1</v>
      </c>
      <c r="H19" s="9" t="s">
        <v>2</v>
      </c>
      <c r="I19" s="8" t="s">
        <v>5</v>
      </c>
      <c r="J19" s="34">
        <v>10</v>
      </c>
      <c r="K19" s="47">
        <v>45887</v>
      </c>
      <c r="L19" s="10">
        <v>11472</v>
      </c>
      <c r="M19" s="48">
        <v>34415</v>
      </c>
      <c r="N19" s="39">
        <f t="shared" si="2"/>
        <v>1868.1349997964419</v>
      </c>
      <c r="O19" s="15">
        <f t="shared" si="1"/>
        <v>467.04392785897488</v>
      </c>
      <c r="P19" s="28">
        <f t="shared" si="1"/>
        <v>1401.0910719374669</v>
      </c>
      <c r="R19" s="6"/>
    </row>
    <row r="20" spans="2:18" ht="25.5">
      <c r="B20" s="7">
        <f t="shared" si="3"/>
        <v>13</v>
      </c>
      <c r="C20" s="55" t="s">
        <v>83</v>
      </c>
      <c r="D20" s="8" t="s">
        <v>33</v>
      </c>
      <c r="E20" s="8" t="s">
        <v>3</v>
      </c>
      <c r="F20" s="9" t="s">
        <v>0</v>
      </c>
      <c r="G20" s="9" t="s">
        <v>1</v>
      </c>
      <c r="H20" s="9" t="s">
        <v>2</v>
      </c>
      <c r="I20" s="8" t="s">
        <v>5</v>
      </c>
      <c r="J20" s="34">
        <v>10</v>
      </c>
      <c r="K20" s="47">
        <v>45887</v>
      </c>
      <c r="L20" s="10">
        <v>11472</v>
      </c>
      <c r="M20" s="48">
        <v>34415</v>
      </c>
      <c r="N20" s="39">
        <f t="shared" si="2"/>
        <v>1868.1349997964419</v>
      </c>
      <c r="O20" s="15">
        <f t="shared" si="1"/>
        <v>467.04392785897488</v>
      </c>
      <c r="P20" s="28">
        <f t="shared" si="1"/>
        <v>1401.0910719374669</v>
      </c>
      <c r="R20" s="6"/>
    </row>
    <row r="21" spans="2:18" ht="25.5">
      <c r="B21" s="7">
        <f t="shared" si="3"/>
        <v>14</v>
      </c>
      <c r="C21" s="55" t="s">
        <v>84</v>
      </c>
      <c r="D21" s="8" t="s">
        <v>21</v>
      </c>
      <c r="E21" s="8" t="s">
        <v>3</v>
      </c>
      <c r="F21" s="9" t="s">
        <v>0</v>
      </c>
      <c r="G21" s="9" t="s">
        <v>1</v>
      </c>
      <c r="H21" s="9" t="s">
        <v>2</v>
      </c>
      <c r="I21" s="8" t="s">
        <v>5</v>
      </c>
      <c r="J21" s="34">
        <v>10</v>
      </c>
      <c r="K21" s="47">
        <v>45887</v>
      </c>
      <c r="L21" s="10">
        <v>11472</v>
      </c>
      <c r="M21" s="48">
        <v>34415</v>
      </c>
      <c r="N21" s="39">
        <f t="shared" si="2"/>
        <v>1868.1349997964419</v>
      </c>
      <c r="O21" s="15">
        <f t="shared" si="1"/>
        <v>467.04392785897488</v>
      </c>
      <c r="P21" s="28">
        <f t="shared" si="1"/>
        <v>1401.0910719374669</v>
      </c>
      <c r="R21" s="6"/>
    </row>
    <row r="22" spans="2:18" ht="25.5">
      <c r="B22" s="7">
        <f t="shared" si="3"/>
        <v>15</v>
      </c>
      <c r="C22" s="55" t="s">
        <v>85</v>
      </c>
      <c r="D22" s="8" t="s">
        <v>34</v>
      </c>
      <c r="E22" s="8" t="s">
        <v>3</v>
      </c>
      <c r="F22" s="9" t="s">
        <v>0</v>
      </c>
      <c r="G22" s="9" t="s">
        <v>1</v>
      </c>
      <c r="H22" s="9" t="s">
        <v>2</v>
      </c>
      <c r="I22" s="8" t="s">
        <v>5</v>
      </c>
      <c r="J22" s="34">
        <v>10</v>
      </c>
      <c r="K22" s="47">
        <v>45887</v>
      </c>
      <c r="L22" s="10">
        <v>11472</v>
      </c>
      <c r="M22" s="48">
        <v>34415</v>
      </c>
      <c r="N22" s="39">
        <f t="shared" si="2"/>
        <v>1868.1349997964419</v>
      </c>
      <c r="O22" s="15">
        <f t="shared" si="1"/>
        <v>467.04392785897488</v>
      </c>
      <c r="P22" s="28">
        <f t="shared" si="1"/>
        <v>1401.0910719374669</v>
      </c>
      <c r="R22" s="6"/>
    </row>
    <row r="23" spans="2:18" ht="25.5">
      <c r="B23" s="7">
        <f t="shared" si="3"/>
        <v>16</v>
      </c>
      <c r="C23" s="55" t="s">
        <v>86</v>
      </c>
      <c r="D23" s="8" t="s">
        <v>35</v>
      </c>
      <c r="E23" s="8" t="s">
        <v>25</v>
      </c>
      <c r="F23" s="9" t="s">
        <v>0</v>
      </c>
      <c r="G23" s="9" t="s">
        <v>1</v>
      </c>
      <c r="H23" s="9" t="s">
        <v>2</v>
      </c>
      <c r="I23" s="8" t="s">
        <v>26</v>
      </c>
      <c r="J23" s="34">
        <v>10</v>
      </c>
      <c r="K23" s="47">
        <v>1030000</v>
      </c>
      <c r="L23" s="10">
        <v>257500</v>
      </c>
      <c r="M23" s="48">
        <v>772500</v>
      </c>
      <c r="N23" s="39">
        <f t="shared" si="2"/>
        <v>41932.98864145259</v>
      </c>
      <c r="O23" s="15">
        <f t="shared" si="1"/>
        <v>10483.247160363147</v>
      </c>
      <c r="P23" s="28">
        <f t="shared" si="1"/>
        <v>31449.741481089444</v>
      </c>
      <c r="R23" s="6"/>
    </row>
    <row r="24" spans="2:18" ht="25.5">
      <c r="B24" s="7">
        <f t="shared" si="3"/>
        <v>17</v>
      </c>
      <c r="C24" s="55" t="s">
        <v>87</v>
      </c>
      <c r="D24" s="8" t="s">
        <v>36</v>
      </c>
      <c r="E24" s="8" t="s">
        <v>3</v>
      </c>
      <c r="F24" s="9" t="s">
        <v>0</v>
      </c>
      <c r="G24" s="9" t="s">
        <v>1</v>
      </c>
      <c r="H24" s="9" t="s">
        <v>2</v>
      </c>
      <c r="I24" s="8" t="s">
        <v>5</v>
      </c>
      <c r="J24" s="34">
        <v>10</v>
      </c>
      <c r="K24" s="47">
        <v>45887</v>
      </c>
      <c r="L24" s="10">
        <v>11472</v>
      </c>
      <c r="M24" s="48">
        <v>34415</v>
      </c>
      <c r="N24" s="39">
        <f t="shared" si="2"/>
        <v>1868.1349997964419</v>
      </c>
      <c r="O24" s="15">
        <f t="shared" ref="O24:O52" si="4">L24/24.563</f>
        <v>467.04392785897488</v>
      </c>
      <c r="P24" s="28">
        <f t="shared" ref="P24:P52" si="5">M24/24.563</f>
        <v>1401.0910719374669</v>
      </c>
      <c r="R24" s="6"/>
    </row>
    <row r="25" spans="2:18" ht="25.5">
      <c r="B25" s="7">
        <f t="shared" si="3"/>
        <v>18</v>
      </c>
      <c r="C25" s="55" t="s">
        <v>88</v>
      </c>
      <c r="D25" s="8" t="s">
        <v>37</v>
      </c>
      <c r="E25" s="8" t="s">
        <v>3</v>
      </c>
      <c r="F25" s="9" t="s">
        <v>0</v>
      </c>
      <c r="G25" s="9" t="s">
        <v>1</v>
      </c>
      <c r="H25" s="9" t="s">
        <v>2</v>
      </c>
      <c r="I25" s="8" t="s">
        <v>5</v>
      </c>
      <c r="J25" s="34">
        <v>10</v>
      </c>
      <c r="K25" s="47">
        <v>59516</v>
      </c>
      <c r="L25" s="10">
        <v>14879</v>
      </c>
      <c r="M25" s="48">
        <v>44637</v>
      </c>
      <c r="N25" s="39">
        <f t="shared" si="2"/>
        <v>2422.9939339657208</v>
      </c>
      <c r="O25" s="15">
        <f t="shared" si="4"/>
        <v>605.74848349143019</v>
      </c>
      <c r="P25" s="28">
        <f t="shared" si="5"/>
        <v>1817.2454504742907</v>
      </c>
      <c r="R25" s="6"/>
    </row>
    <row r="26" spans="2:18" ht="25.5">
      <c r="B26" s="7">
        <f t="shared" si="3"/>
        <v>19</v>
      </c>
      <c r="C26" s="55" t="s">
        <v>89</v>
      </c>
      <c r="D26" s="8" t="s">
        <v>38</v>
      </c>
      <c r="E26" s="8" t="s">
        <v>3</v>
      </c>
      <c r="F26" s="9" t="s">
        <v>0</v>
      </c>
      <c r="G26" s="9" t="s">
        <v>1</v>
      </c>
      <c r="H26" s="9" t="s">
        <v>2</v>
      </c>
      <c r="I26" s="8" t="s">
        <v>5</v>
      </c>
      <c r="J26" s="34">
        <v>10</v>
      </c>
      <c r="K26" s="47">
        <v>45887</v>
      </c>
      <c r="L26" s="10">
        <v>11472</v>
      </c>
      <c r="M26" s="48">
        <v>34415</v>
      </c>
      <c r="N26" s="39">
        <f t="shared" si="2"/>
        <v>1868.1349997964419</v>
      </c>
      <c r="O26" s="15">
        <f t="shared" si="4"/>
        <v>467.04392785897488</v>
      </c>
      <c r="P26" s="28">
        <f t="shared" si="5"/>
        <v>1401.0910719374669</v>
      </c>
      <c r="R26" s="6"/>
    </row>
    <row r="27" spans="2:18" ht="25.5">
      <c r="B27" s="7">
        <f t="shared" si="3"/>
        <v>20</v>
      </c>
      <c r="C27" s="55" t="s">
        <v>90</v>
      </c>
      <c r="D27" s="8" t="s">
        <v>39</v>
      </c>
      <c r="E27" s="8" t="s">
        <v>3</v>
      </c>
      <c r="F27" s="9" t="s">
        <v>0</v>
      </c>
      <c r="G27" s="9" t="s">
        <v>1</v>
      </c>
      <c r="H27" s="9" t="s">
        <v>2</v>
      </c>
      <c r="I27" s="8" t="s">
        <v>5</v>
      </c>
      <c r="J27" s="34">
        <v>10</v>
      </c>
      <c r="K27" s="47">
        <v>45887</v>
      </c>
      <c r="L27" s="10">
        <v>11472</v>
      </c>
      <c r="M27" s="48">
        <v>34415</v>
      </c>
      <c r="N27" s="39">
        <f t="shared" si="2"/>
        <v>1868.1349997964419</v>
      </c>
      <c r="O27" s="15">
        <f t="shared" si="4"/>
        <v>467.04392785897488</v>
      </c>
      <c r="P27" s="28">
        <f t="shared" si="5"/>
        <v>1401.0910719374669</v>
      </c>
      <c r="R27" s="6"/>
    </row>
    <row r="28" spans="2:18" ht="25.5">
      <c r="B28" s="7">
        <f t="shared" si="3"/>
        <v>21</v>
      </c>
      <c r="C28" s="55" t="s">
        <v>91</v>
      </c>
      <c r="D28" s="8" t="s">
        <v>22</v>
      </c>
      <c r="E28" s="8" t="s">
        <v>3</v>
      </c>
      <c r="F28" s="9" t="s">
        <v>0</v>
      </c>
      <c r="G28" s="9" t="s">
        <v>1</v>
      </c>
      <c r="H28" s="9" t="s">
        <v>2</v>
      </c>
      <c r="I28" s="8" t="s">
        <v>5</v>
      </c>
      <c r="J28" s="34">
        <v>10</v>
      </c>
      <c r="K28" s="47">
        <v>45887</v>
      </c>
      <c r="L28" s="10">
        <v>11472</v>
      </c>
      <c r="M28" s="48">
        <v>34415</v>
      </c>
      <c r="N28" s="39">
        <f t="shared" si="2"/>
        <v>1868.1349997964419</v>
      </c>
      <c r="O28" s="15">
        <f t="shared" si="4"/>
        <v>467.04392785897488</v>
      </c>
      <c r="P28" s="28">
        <f t="shared" si="5"/>
        <v>1401.0910719374669</v>
      </c>
      <c r="R28" s="6"/>
    </row>
    <row r="29" spans="2:18" ht="25.5">
      <c r="B29" s="7">
        <f t="shared" si="3"/>
        <v>22</v>
      </c>
      <c r="C29" s="55" t="s">
        <v>92</v>
      </c>
      <c r="D29" s="8" t="s">
        <v>27</v>
      </c>
      <c r="E29" s="8" t="s">
        <v>3</v>
      </c>
      <c r="F29" s="9" t="s">
        <v>0</v>
      </c>
      <c r="G29" s="9" t="s">
        <v>1</v>
      </c>
      <c r="H29" s="9" t="s">
        <v>2</v>
      </c>
      <c r="I29" s="8" t="s">
        <v>5</v>
      </c>
      <c r="J29" s="34">
        <v>10</v>
      </c>
      <c r="K29" s="47">
        <v>45887</v>
      </c>
      <c r="L29" s="10">
        <v>11472</v>
      </c>
      <c r="M29" s="48">
        <v>34415</v>
      </c>
      <c r="N29" s="39">
        <f t="shared" si="2"/>
        <v>1868.1349997964419</v>
      </c>
      <c r="O29" s="15">
        <f t="shared" si="4"/>
        <v>467.04392785897488</v>
      </c>
      <c r="P29" s="28">
        <f t="shared" si="5"/>
        <v>1401.0910719374669</v>
      </c>
      <c r="R29" s="6"/>
    </row>
    <row r="30" spans="2:18" ht="25.5">
      <c r="B30" s="7">
        <f t="shared" si="3"/>
        <v>23</v>
      </c>
      <c r="C30" s="55" t="s">
        <v>93</v>
      </c>
      <c r="D30" s="8" t="s">
        <v>40</v>
      </c>
      <c r="E30" s="8" t="s">
        <v>3</v>
      </c>
      <c r="F30" s="9" t="s">
        <v>0</v>
      </c>
      <c r="G30" s="9" t="s">
        <v>1</v>
      </c>
      <c r="H30" s="9" t="s">
        <v>2</v>
      </c>
      <c r="I30" s="8" t="s">
        <v>5</v>
      </c>
      <c r="J30" s="34">
        <v>10</v>
      </c>
      <c r="K30" s="47">
        <v>59516</v>
      </c>
      <c r="L30" s="10">
        <v>14879</v>
      </c>
      <c r="M30" s="48">
        <v>44637</v>
      </c>
      <c r="N30" s="39">
        <f t="shared" si="2"/>
        <v>2422.9939339657208</v>
      </c>
      <c r="O30" s="15">
        <f t="shared" si="4"/>
        <v>605.74848349143019</v>
      </c>
      <c r="P30" s="28">
        <f t="shared" si="5"/>
        <v>1817.2454504742907</v>
      </c>
      <c r="R30" s="6"/>
    </row>
    <row r="31" spans="2:18" ht="25.5">
      <c r="B31" s="7">
        <f t="shared" si="3"/>
        <v>24</v>
      </c>
      <c r="C31" s="55" t="s">
        <v>94</v>
      </c>
      <c r="D31" s="8" t="s">
        <v>24</v>
      </c>
      <c r="E31" s="8" t="s">
        <v>3</v>
      </c>
      <c r="F31" s="9" t="s">
        <v>0</v>
      </c>
      <c r="G31" s="9" t="s">
        <v>1</v>
      </c>
      <c r="H31" s="9" t="s">
        <v>2</v>
      </c>
      <c r="I31" s="8" t="s">
        <v>5</v>
      </c>
      <c r="J31" s="34">
        <v>10</v>
      </c>
      <c r="K31" s="47">
        <v>73145</v>
      </c>
      <c r="L31" s="10">
        <v>18287</v>
      </c>
      <c r="M31" s="48">
        <v>54858</v>
      </c>
      <c r="N31" s="39">
        <f t="shared" si="2"/>
        <v>2977.8528681349999</v>
      </c>
      <c r="O31" s="15">
        <f t="shared" si="4"/>
        <v>744.49375076334331</v>
      </c>
      <c r="P31" s="28">
        <f t="shared" si="5"/>
        <v>2233.3591173716568</v>
      </c>
      <c r="R31" s="6"/>
    </row>
    <row r="32" spans="2:18" ht="25.5">
      <c r="B32" s="7">
        <f t="shared" si="3"/>
        <v>25</v>
      </c>
      <c r="C32" s="55" t="s">
        <v>95</v>
      </c>
      <c r="D32" s="8" t="s">
        <v>41</v>
      </c>
      <c r="E32" s="8" t="s">
        <v>3</v>
      </c>
      <c r="F32" s="9" t="s">
        <v>0</v>
      </c>
      <c r="G32" s="9" t="s">
        <v>1</v>
      </c>
      <c r="H32" s="9" t="s">
        <v>2</v>
      </c>
      <c r="I32" s="8" t="s">
        <v>5</v>
      </c>
      <c r="J32" s="34">
        <v>10</v>
      </c>
      <c r="K32" s="47">
        <v>45887</v>
      </c>
      <c r="L32" s="10">
        <v>11472</v>
      </c>
      <c r="M32" s="48">
        <v>34415</v>
      </c>
      <c r="N32" s="39">
        <f t="shared" si="2"/>
        <v>1868.1349997964419</v>
      </c>
      <c r="O32" s="15">
        <f t="shared" si="4"/>
        <v>467.04392785897488</v>
      </c>
      <c r="P32" s="28">
        <f t="shared" si="5"/>
        <v>1401.0910719374669</v>
      </c>
      <c r="R32" s="6"/>
    </row>
    <row r="33" spans="2:18" ht="25.5">
      <c r="B33" s="7">
        <f t="shared" si="3"/>
        <v>26</v>
      </c>
      <c r="C33" s="55" t="s">
        <v>96</v>
      </c>
      <c r="D33" s="8" t="s">
        <v>42</v>
      </c>
      <c r="E33" s="8" t="s">
        <v>3</v>
      </c>
      <c r="F33" s="9" t="s">
        <v>0</v>
      </c>
      <c r="G33" s="9" t="s">
        <v>1</v>
      </c>
      <c r="H33" s="9" t="s">
        <v>2</v>
      </c>
      <c r="I33" s="8" t="s">
        <v>5</v>
      </c>
      <c r="J33" s="34">
        <v>10</v>
      </c>
      <c r="K33" s="47">
        <v>45887</v>
      </c>
      <c r="L33" s="10">
        <v>11472</v>
      </c>
      <c r="M33" s="48">
        <v>34415</v>
      </c>
      <c r="N33" s="39">
        <f t="shared" si="2"/>
        <v>1868.1349997964419</v>
      </c>
      <c r="O33" s="15">
        <f t="shared" si="4"/>
        <v>467.04392785897488</v>
      </c>
      <c r="P33" s="28">
        <f t="shared" si="5"/>
        <v>1401.0910719374669</v>
      </c>
      <c r="R33" s="6"/>
    </row>
    <row r="34" spans="2:18" ht="25.5">
      <c r="B34" s="7">
        <f t="shared" si="3"/>
        <v>27</v>
      </c>
      <c r="C34" s="55" t="s">
        <v>97</v>
      </c>
      <c r="D34" s="8" t="s">
        <v>43</v>
      </c>
      <c r="E34" s="8" t="s">
        <v>3</v>
      </c>
      <c r="F34" s="9" t="s">
        <v>0</v>
      </c>
      <c r="G34" s="9" t="s">
        <v>1</v>
      </c>
      <c r="H34" s="9" t="s">
        <v>2</v>
      </c>
      <c r="I34" s="8" t="s">
        <v>5</v>
      </c>
      <c r="J34" s="34">
        <v>10</v>
      </c>
      <c r="K34" s="47">
        <v>45887</v>
      </c>
      <c r="L34" s="10">
        <v>11472</v>
      </c>
      <c r="M34" s="48">
        <v>34415</v>
      </c>
      <c r="N34" s="39">
        <f t="shared" si="2"/>
        <v>1868.1349997964419</v>
      </c>
      <c r="O34" s="15">
        <f t="shared" si="4"/>
        <v>467.04392785897488</v>
      </c>
      <c r="P34" s="28">
        <f t="shared" si="5"/>
        <v>1401.0910719374669</v>
      </c>
      <c r="R34" s="6"/>
    </row>
    <row r="35" spans="2:18" ht="25.5">
      <c r="B35" s="7">
        <f t="shared" si="3"/>
        <v>28</v>
      </c>
      <c r="C35" s="55" t="s">
        <v>98</v>
      </c>
      <c r="D35" s="8" t="s">
        <v>19</v>
      </c>
      <c r="E35" s="8" t="s">
        <v>3</v>
      </c>
      <c r="F35" s="9" t="s">
        <v>0</v>
      </c>
      <c r="G35" s="9" t="s">
        <v>1</v>
      </c>
      <c r="H35" s="9" t="s">
        <v>2</v>
      </c>
      <c r="I35" s="8" t="s">
        <v>5</v>
      </c>
      <c r="J35" s="34">
        <v>10</v>
      </c>
      <c r="K35" s="47">
        <v>45887</v>
      </c>
      <c r="L35" s="10">
        <v>11472</v>
      </c>
      <c r="M35" s="48">
        <v>34415</v>
      </c>
      <c r="N35" s="39">
        <f t="shared" si="2"/>
        <v>1868.1349997964419</v>
      </c>
      <c r="O35" s="15">
        <f t="shared" si="4"/>
        <v>467.04392785897488</v>
      </c>
      <c r="P35" s="28">
        <f t="shared" si="5"/>
        <v>1401.0910719374669</v>
      </c>
      <c r="R35" s="6"/>
    </row>
    <row r="36" spans="2:18" ht="25.5">
      <c r="B36" s="7">
        <f t="shared" si="3"/>
        <v>29</v>
      </c>
      <c r="C36" s="55" t="s">
        <v>99</v>
      </c>
      <c r="D36" s="8" t="s">
        <v>44</v>
      </c>
      <c r="E36" s="8" t="s">
        <v>3</v>
      </c>
      <c r="F36" s="9" t="s">
        <v>0</v>
      </c>
      <c r="G36" s="9" t="s">
        <v>1</v>
      </c>
      <c r="H36" s="9" t="s">
        <v>2</v>
      </c>
      <c r="I36" s="8" t="s">
        <v>5</v>
      </c>
      <c r="J36" s="34">
        <v>10</v>
      </c>
      <c r="K36" s="47">
        <v>45887</v>
      </c>
      <c r="L36" s="10">
        <v>11472</v>
      </c>
      <c r="M36" s="48">
        <v>34415</v>
      </c>
      <c r="N36" s="39">
        <f t="shared" si="2"/>
        <v>1868.1349997964419</v>
      </c>
      <c r="O36" s="15">
        <f t="shared" si="4"/>
        <v>467.04392785897488</v>
      </c>
      <c r="P36" s="28">
        <f t="shared" si="5"/>
        <v>1401.0910719374669</v>
      </c>
      <c r="R36" s="6"/>
    </row>
    <row r="37" spans="2:18" ht="25.5">
      <c r="B37" s="7">
        <f t="shared" si="3"/>
        <v>30</v>
      </c>
      <c r="C37" s="55" t="s">
        <v>100</v>
      </c>
      <c r="D37" s="8" t="s">
        <v>45</v>
      </c>
      <c r="E37" s="8" t="s">
        <v>3</v>
      </c>
      <c r="F37" s="9" t="s">
        <v>0</v>
      </c>
      <c r="G37" s="9" t="s">
        <v>1</v>
      </c>
      <c r="H37" s="9" t="s">
        <v>2</v>
      </c>
      <c r="I37" s="8" t="s">
        <v>5</v>
      </c>
      <c r="J37" s="34">
        <v>10</v>
      </c>
      <c r="K37" s="47">
        <v>73145</v>
      </c>
      <c r="L37" s="10">
        <v>18287</v>
      </c>
      <c r="M37" s="48">
        <v>54858</v>
      </c>
      <c r="N37" s="39">
        <f t="shared" si="2"/>
        <v>2977.8528681349999</v>
      </c>
      <c r="O37" s="15">
        <f t="shared" si="4"/>
        <v>744.49375076334331</v>
      </c>
      <c r="P37" s="28">
        <f t="shared" si="5"/>
        <v>2233.3591173716568</v>
      </c>
      <c r="R37" s="6"/>
    </row>
    <row r="38" spans="2:18" ht="25.5">
      <c r="B38" s="7">
        <f t="shared" si="3"/>
        <v>31</v>
      </c>
      <c r="C38" s="55" t="s">
        <v>101</v>
      </c>
      <c r="D38" s="8" t="s">
        <v>17</v>
      </c>
      <c r="E38" s="8" t="s">
        <v>3</v>
      </c>
      <c r="F38" s="9" t="s">
        <v>0</v>
      </c>
      <c r="G38" s="9" t="s">
        <v>1</v>
      </c>
      <c r="H38" s="9" t="s">
        <v>2</v>
      </c>
      <c r="I38" s="8" t="s">
        <v>5</v>
      </c>
      <c r="J38" s="34">
        <v>10</v>
      </c>
      <c r="K38" s="47">
        <v>45887</v>
      </c>
      <c r="L38" s="10">
        <v>11472</v>
      </c>
      <c r="M38" s="48">
        <v>34415</v>
      </c>
      <c r="N38" s="39">
        <f t="shared" si="2"/>
        <v>1868.1349997964419</v>
      </c>
      <c r="O38" s="15">
        <f t="shared" si="4"/>
        <v>467.04392785897488</v>
      </c>
      <c r="P38" s="28">
        <f t="shared" si="5"/>
        <v>1401.0910719374669</v>
      </c>
      <c r="R38" s="6"/>
    </row>
    <row r="39" spans="2:18" ht="25.5">
      <c r="B39" s="7">
        <f t="shared" si="3"/>
        <v>32</v>
      </c>
      <c r="C39" s="55" t="s">
        <v>102</v>
      </c>
      <c r="D39" s="8" t="s">
        <v>18</v>
      </c>
      <c r="E39" s="8" t="s">
        <v>3</v>
      </c>
      <c r="F39" s="9" t="s">
        <v>0</v>
      </c>
      <c r="G39" s="9" t="s">
        <v>1</v>
      </c>
      <c r="H39" s="9" t="s">
        <v>2</v>
      </c>
      <c r="I39" s="8" t="s">
        <v>5</v>
      </c>
      <c r="J39" s="34">
        <v>10</v>
      </c>
      <c r="K39" s="47">
        <v>114032</v>
      </c>
      <c r="L39" s="10">
        <v>28508</v>
      </c>
      <c r="M39" s="48">
        <v>85524</v>
      </c>
      <c r="N39" s="39">
        <f t="shared" si="2"/>
        <v>4642.4296706428368</v>
      </c>
      <c r="O39" s="15">
        <f t="shared" si="4"/>
        <v>1160.6074176607092</v>
      </c>
      <c r="P39" s="28">
        <f t="shared" si="5"/>
        <v>3481.8222529821278</v>
      </c>
      <c r="R39" s="6"/>
    </row>
    <row r="40" spans="2:18" ht="25.5">
      <c r="B40" s="7">
        <f t="shared" si="3"/>
        <v>33</v>
      </c>
      <c r="C40" s="55" t="s">
        <v>103</v>
      </c>
      <c r="D40" s="8" t="s">
        <v>46</v>
      </c>
      <c r="E40" s="8" t="s">
        <v>3</v>
      </c>
      <c r="F40" s="9" t="s">
        <v>0</v>
      </c>
      <c r="G40" s="9" t="s">
        <v>1</v>
      </c>
      <c r="H40" s="9" t="s">
        <v>2</v>
      </c>
      <c r="I40" s="8" t="s">
        <v>5</v>
      </c>
      <c r="J40" s="34">
        <v>10</v>
      </c>
      <c r="K40" s="47">
        <v>73145</v>
      </c>
      <c r="L40" s="10">
        <v>18287</v>
      </c>
      <c r="M40" s="48">
        <v>54858</v>
      </c>
      <c r="N40" s="39">
        <f t="shared" si="2"/>
        <v>2977.8528681349999</v>
      </c>
      <c r="O40" s="15">
        <f t="shared" si="4"/>
        <v>744.49375076334331</v>
      </c>
      <c r="P40" s="28">
        <f t="shared" si="5"/>
        <v>2233.3591173716568</v>
      </c>
      <c r="R40" s="6"/>
    </row>
    <row r="41" spans="2:18" ht="25.5">
      <c r="B41" s="7">
        <f t="shared" si="3"/>
        <v>34</v>
      </c>
      <c r="C41" s="55" t="s">
        <v>104</v>
      </c>
      <c r="D41" s="8" t="s">
        <v>47</v>
      </c>
      <c r="E41" s="8" t="s">
        <v>3</v>
      </c>
      <c r="F41" s="9" t="s">
        <v>0</v>
      </c>
      <c r="G41" s="9" t="s">
        <v>1</v>
      </c>
      <c r="H41" s="9" t="s">
        <v>2</v>
      </c>
      <c r="I41" s="8" t="s">
        <v>5</v>
      </c>
      <c r="J41" s="34">
        <v>10</v>
      </c>
      <c r="K41" s="47">
        <v>59516</v>
      </c>
      <c r="L41" s="10">
        <v>14879</v>
      </c>
      <c r="M41" s="48">
        <v>44637</v>
      </c>
      <c r="N41" s="39">
        <f t="shared" si="2"/>
        <v>2422.9939339657208</v>
      </c>
      <c r="O41" s="15">
        <f t="shared" si="4"/>
        <v>605.74848349143019</v>
      </c>
      <c r="P41" s="28">
        <f t="shared" si="5"/>
        <v>1817.2454504742907</v>
      </c>
      <c r="R41" s="6"/>
    </row>
    <row r="42" spans="2:18" ht="25.5">
      <c r="B42" s="7">
        <f t="shared" si="3"/>
        <v>35</v>
      </c>
      <c r="C42" s="55" t="s">
        <v>105</v>
      </c>
      <c r="D42" s="8" t="s">
        <v>48</v>
      </c>
      <c r="E42" s="8" t="s">
        <v>3</v>
      </c>
      <c r="F42" s="9" t="s">
        <v>0</v>
      </c>
      <c r="G42" s="9" t="s">
        <v>1</v>
      </c>
      <c r="H42" s="9" t="s">
        <v>2</v>
      </c>
      <c r="I42" s="8" t="s">
        <v>5</v>
      </c>
      <c r="J42" s="34">
        <v>10</v>
      </c>
      <c r="K42" s="47">
        <v>73145</v>
      </c>
      <c r="L42" s="10">
        <v>18287</v>
      </c>
      <c r="M42" s="48">
        <v>54858</v>
      </c>
      <c r="N42" s="39">
        <f t="shared" si="2"/>
        <v>2977.8528681349999</v>
      </c>
      <c r="O42" s="15">
        <f t="shared" si="4"/>
        <v>744.49375076334331</v>
      </c>
      <c r="P42" s="28">
        <f t="shared" si="5"/>
        <v>2233.3591173716568</v>
      </c>
      <c r="R42" s="6"/>
    </row>
    <row r="43" spans="2:18" ht="25.5">
      <c r="B43" s="7">
        <f t="shared" si="3"/>
        <v>36</v>
      </c>
      <c r="C43" s="55" t="s">
        <v>106</v>
      </c>
      <c r="D43" s="8" t="s">
        <v>49</v>
      </c>
      <c r="E43" s="8" t="s">
        <v>3</v>
      </c>
      <c r="F43" s="9" t="s">
        <v>0</v>
      </c>
      <c r="G43" s="9" t="s">
        <v>1</v>
      </c>
      <c r="H43" s="9" t="s">
        <v>2</v>
      </c>
      <c r="I43" s="8" t="s">
        <v>5</v>
      </c>
      <c r="J43" s="34">
        <v>10</v>
      </c>
      <c r="K43" s="47">
        <v>45887</v>
      </c>
      <c r="L43" s="10">
        <v>11472</v>
      </c>
      <c r="M43" s="48">
        <v>34415</v>
      </c>
      <c r="N43" s="39">
        <f t="shared" si="2"/>
        <v>1868.1349997964419</v>
      </c>
      <c r="O43" s="15">
        <f t="shared" si="4"/>
        <v>467.04392785897488</v>
      </c>
      <c r="P43" s="28">
        <f t="shared" si="5"/>
        <v>1401.0910719374669</v>
      </c>
      <c r="R43" s="6"/>
    </row>
    <row r="44" spans="2:18" ht="25.5">
      <c r="B44" s="7">
        <f t="shared" si="3"/>
        <v>37</v>
      </c>
      <c r="C44" s="55" t="s">
        <v>107</v>
      </c>
      <c r="D44" s="8" t="s">
        <v>50</v>
      </c>
      <c r="E44" s="8" t="s">
        <v>3</v>
      </c>
      <c r="F44" s="9" t="s">
        <v>0</v>
      </c>
      <c r="G44" s="9" t="s">
        <v>1</v>
      </c>
      <c r="H44" s="9" t="s">
        <v>2</v>
      </c>
      <c r="I44" s="8" t="s">
        <v>5</v>
      </c>
      <c r="J44" s="34">
        <v>10</v>
      </c>
      <c r="K44" s="47">
        <v>59516</v>
      </c>
      <c r="L44" s="10">
        <v>14879</v>
      </c>
      <c r="M44" s="48">
        <v>44637</v>
      </c>
      <c r="N44" s="39">
        <f t="shared" si="2"/>
        <v>2422.9939339657208</v>
      </c>
      <c r="O44" s="15">
        <f t="shared" si="4"/>
        <v>605.74848349143019</v>
      </c>
      <c r="P44" s="28">
        <f t="shared" si="5"/>
        <v>1817.2454504742907</v>
      </c>
      <c r="R44" s="6"/>
    </row>
    <row r="45" spans="2:18" ht="25.5">
      <c r="B45" s="7">
        <f t="shared" si="3"/>
        <v>38</v>
      </c>
      <c r="C45" s="55" t="s">
        <v>108</v>
      </c>
      <c r="D45" s="8" t="s">
        <v>51</v>
      </c>
      <c r="E45" s="8" t="s">
        <v>3</v>
      </c>
      <c r="F45" s="9" t="s">
        <v>0</v>
      </c>
      <c r="G45" s="9" t="s">
        <v>1</v>
      </c>
      <c r="H45" s="9" t="s">
        <v>2</v>
      </c>
      <c r="I45" s="8" t="s">
        <v>5</v>
      </c>
      <c r="J45" s="34">
        <v>10</v>
      </c>
      <c r="K45" s="47">
        <v>73145</v>
      </c>
      <c r="L45" s="10">
        <v>18287</v>
      </c>
      <c r="M45" s="48">
        <v>54858</v>
      </c>
      <c r="N45" s="39">
        <f t="shared" si="2"/>
        <v>2977.8528681349999</v>
      </c>
      <c r="O45" s="15">
        <f t="shared" si="4"/>
        <v>744.49375076334331</v>
      </c>
      <c r="P45" s="28">
        <f t="shared" si="5"/>
        <v>2233.3591173716568</v>
      </c>
      <c r="R45" s="6"/>
    </row>
    <row r="46" spans="2:18" ht="25.5">
      <c r="B46" s="7">
        <f t="shared" si="3"/>
        <v>39</v>
      </c>
      <c r="C46" s="55" t="s">
        <v>109</v>
      </c>
      <c r="D46" s="8" t="s">
        <v>52</v>
      </c>
      <c r="E46" s="8" t="s">
        <v>3</v>
      </c>
      <c r="F46" s="9" t="s">
        <v>0</v>
      </c>
      <c r="G46" s="9" t="s">
        <v>1</v>
      </c>
      <c r="H46" s="9" t="s">
        <v>2</v>
      </c>
      <c r="I46" s="8" t="s">
        <v>5</v>
      </c>
      <c r="J46" s="34">
        <v>10</v>
      </c>
      <c r="K46" s="47">
        <v>45887</v>
      </c>
      <c r="L46" s="10">
        <v>11472</v>
      </c>
      <c r="M46" s="48">
        <v>34415</v>
      </c>
      <c r="N46" s="39">
        <f t="shared" si="2"/>
        <v>1868.1349997964419</v>
      </c>
      <c r="O46" s="15">
        <f t="shared" si="4"/>
        <v>467.04392785897488</v>
      </c>
      <c r="P46" s="28">
        <f t="shared" si="5"/>
        <v>1401.0910719374669</v>
      </c>
      <c r="R46" s="6"/>
    </row>
    <row r="47" spans="2:18" ht="25.5">
      <c r="B47" s="7">
        <f t="shared" si="3"/>
        <v>40</v>
      </c>
      <c r="C47" s="55" t="s">
        <v>110</v>
      </c>
      <c r="D47" s="8" t="s">
        <v>53</v>
      </c>
      <c r="E47" s="8" t="s">
        <v>3</v>
      </c>
      <c r="F47" s="9" t="s">
        <v>0</v>
      </c>
      <c r="G47" s="9" t="s">
        <v>1</v>
      </c>
      <c r="H47" s="9" t="s">
        <v>2</v>
      </c>
      <c r="I47" s="8" t="s">
        <v>5</v>
      </c>
      <c r="J47" s="34">
        <v>10</v>
      </c>
      <c r="K47" s="47">
        <v>86774</v>
      </c>
      <c r="L47" s="10">
        <v>21694</v>
      </c>
      <c r="M47" s="48">
        <v>65080</v>
      </c>
      <c r="N47" s="39">
        <f t="shared" si="2"/>
        <v>3532.711802304279</v>
      </c>
      <c r="O47" s="15">
        <f t="shared" si="4"/>
        <v>883.19830639579857</v>
      </c>
      <c r="P47" s="28">
        <f t="shared" si="5"/>
        <v>2649.5134959084803</v>
      </c>
      <c r="R47" s="6"/>
    </row>
    <row r="48" spans="2:18" ht="25.5">
      <c r="B48" s="7">
        <f t="shared" si="3"/>
        <v>41</v>
      </c>
      <c r="C48" s="55" t="s">
        <v>111</v>
      </c>
      <c r="D48" s="8" t="s">
        <v>54</v>
      </c>
      <c r="E48" s="8" t="s">
        <v>3</v>
      </c>
      <c r="F48" s="9" t="s">
        <v>0</v>
      </c>
      <c r="G48" s="9" t="s">
        <v>1</v>
      </c>
      <c r="H48" s="9" t="s">
        <v>2</v>
      </c>
      <c r="I48" s="8" t="s">
        <v>5</v>
      </c>
      <c r="J48" s="34">
        <v>10</v>
      </c>
      <c r="K48" s="47">
        <v>45887</v>
      </c>
      <c r="L48" s="10">
        <v>11472</v>
      </c>
      <c r="M48" s="48">
        <v>34415</v>
      </c>
      <c r="N48" s="39">
        <f t="shared" si="2"/>
        <v>1868.1349997964419</v>
      </c>
      <c r="O48" s="15">
        <f t="shared" si="4"/>
        <v>467.04392785897488</v>
      </c>
      <c r="P48" s="28">
        <f t="shared" si="5"/>
        <v>1401.0910719374669</v>
      </c>
      <c r="R48" s="6"/>
    </row>
    <row r="49" spans="2:18" ht="25.5">
      <c r="B49" s="7">
        <f t="shared" si="3"/>
        <v>42</v>
      </c>
      <c r="C49" s="55" t="s">
        <v>112</v>
      </c>
      <c r="D49" s="8" t="s">
        <v>20</v>
      </c>
      <c r="E49" s="8" t="s">
        <v>3</v>
      </c>
      <c r="F49" s="9" t="s">
        <v>0</v>
      </c>
      <c r="G49" s="9" t="s">
        <v>1</v>
      </c>
      <c r="H49" s="9" t="s">
        <v>2</v>
      </c>
      <c r="I49" s="8" t="s">
        <v>5</v>
      </c>
      <c r="J49" s="34">
        <v>10</v>
      </c>
      <c r="K49" s="47">
        <v>86774</v>
      </c>
      <c r="L49" s="10">
        <v>21694</v>
      </c>
      <c r="M49" s="48">
        <v>65080</v>
      </c>
      <c r="N49" s="39">
        <f t="shared" si="2"/>
        <v>3532.711802304279</v>
      </c>
      <c r="O49" s="15">
        <f t="shared" si="4"/>
        <v>883.19830639579857</v>
      </c>
      <c r="P49" s="28">
        <f t="shared" si="5"/>
        <v>2649.5134959084803</v>
      </c>
      <c r="R49" s="6"/>
    </row>
    <row r="50" spans="2:18" ht="25.5">
      <c r="B50" s="7">
        <f t="shared" si="3"/>
        <v>43</v>
      </c>
      <c r="C50" s="55" t="s">
        <v>113</v>
      </c>
      <c r="D50" s="8" t="s">
        <v>55</v>
      </c>
      <c r="E50" s="8" t="s">
        <v>3</v>
      </c>
      <c r="F50" s="9" t="s">
        <v>0</v>
      </c>
      <c r="G50" s="9" t="s">
        <v>1</v>
      </c>
      <c r="H50" s="9" t="s">
        <v>2</v>
      </c>
      <c r="I50" s="8" t="s">
        <v>5</v>
      </c>
      <c r="J50" s="34">
        <v>10</v>
      </c>
      <c r="K50" s="47">
        <v>45887</v>
      </c>
      <c r="L50" s="10">
        <v>11472</v>
      </c>
      <c r="M50" s="48">
        <v>34415</v>
      </c>
      <c r="N50" s="39">
        <f t="shared" si="2"/>
        <v>1868.1349997964419</v>
      </c>
      <c r="O50" s="15">
        <f t="shared" si="4"/>
        <v>467.04392785897488</v>
      </c>
      <c r="P50" s="28">
        <f t="shared" si="5"/>
        <v>1401.0910719374669</v>
      </c>
      <c r="R50" s="6"/>
    </row>
    <row r="51" spans="2:18" ht="25.5">
      <c r="B51" s="7">
        <f t="shared" si="3"/>
        <v>44</v>
      </c>
      <c r="C51" s="55" t="s">
        <v>114</v>
      </c>
      <c r="D51" s="8" t="s">
        <v>56</v>
      </c>
      <c r="E51" s="8" t="s">
        <v>3</v>
      </c>
      <c r="F51" s="9" t="s">
        <v>0</v>
      </c>
      <c r="G51" s="9" t="s">
        <v>1</v>
      </c>
      <c r="H51" s="9" t="s">
        <v>2</v>
      </c>
      <c r="I51" s="8" t="s">
        <v>5</v>
      </c>
      <c r="J51" s="34">
        <v>0</v>
      </c>
      <c r="K51" s="47">
        <v>45887</v>
      </c>
      <c r="L51" s="10">
        <v>11472</v>
      </c>
      <c r="M51" s="48">
        <v>34415</v>
      </c>
      <c r="N51" s="39">
        <f t="shared" si="2"/>
        <v>1868.1349997964419</v>
      </c>
      <c r="O51" s="15">
        <f t="shared" si="4"/>
        <v>467.04392785897488</v>
      </c>
      <c r="P51" s="28">
        <f t="shared" si="5"/>
        <v>1401.0910719374669</v>
      </c>
      <c r="R51" s="6"/>
    </row>
    <row r="52" spans="2:18" ht="26.25" thickBot="1">
      <c r="B52" s="11">
        <f t="shared" si="3"/>
        <v>45</v>
      </c>
      <c r="C52" s="56" t="s">
        <v>115</v>
      </c>
      <c r="D52" s="12" t="s">
        <v>57</v>
      </c>
      <c r="E52" s="12" t="s">
        <v>3</v>
      </c>
      <c r="F52" s="13" t="s">
        <v>0</v>
      </c>
      <c r="G52" s="13" t="s">
        <v>1</v>
      </c>
      <c r="H52" s="13" t="s">
        <v>2</v>
      </c>
      <c r="I52" s="12" t="s">
        <v>5</v>
      </c>
      <c r="J52" s="35">
        <v>0</v>
      </c>
      <c r="K52" s="49">
        <v>59516</v>
      </c>
      <c r="L52" s="14">
        <v>14879</v>
      </c>
      <c r="M52" s="50">
        <v>44637</v>
      </c>
      <c r="N52" s="40">
        <f t="shared" si="2"/>
        <v>2422.9939339657208</v>
      </c>
      <c r="O52" s="29">
        <f t="shared" si="4"/>
        <v>605.74848349143019</v>
      </c>
      <c r="P52" s="30">
        <f t="shared" si="5"/>
        <v>1817.2454504742907</v>
      </c>
      <c r="R52" s="6"/>
    </row>
    <row r="53" spans="2:18" ht="13.5" thickTop="1"/>
  </sheetData>
  <sheetProtection password="CA51" sheet="1" objects="1" scenarios="1"/>
  <mergeCells count="10">
    <mergeCell ref="B5:B6"/>
    <mergeCell ref="J5:J6"/>
    <mergeCell ref="F5:H6"/>
    <mergeCell ref="D5:D6"/>
    <mergeCell ref="E5:E6"/>
    <mergeCell ref="K5:M5"/>
    <mergeCell ref="I5:I6"/>
    <mergeCell ref="N5:P5"/>
    <mergeCell ref="F7:H7"/>
    <mergeCell ref="C5:C6"/>
  </mergeCells>
  <pageMargins left="0.75" right="0.75" top="1" bottom="1" header="0.5" footer="0.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8740157499999996" right="0.78740157499999996" top="0.984251969" bottom="0.984251969" header="0.4921259845" footer="0.4921259845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10003302</cp:lastModifiedBy>
  <dcterms:created xsi:type="dcterms:W3CDTF">2011-10-18T10:26:29Z</dcterms:created>
  <dcterms:modified xsi:type="dcterms:W3CDTF">2011-10-18T11:54:08Z</dcterms:modified>
</cp:coreProperties>
</file>