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60" windowHeight="124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<sst xmlns="http://schemas.openxmlformats.org/spreadsheetml/2006/main" count="212" uniqueCount="30">
  <si>
    <t>Pšenice ozimá</t>
  </si>
  <si>
    <t>Pšenice jarní</t>
  </si>
  <si>
    <t>Ječmen ozimý</t>
  </si>
  <si>
    <t>Ječmen jarní</t>
  </si>
  <si>
    <t xml:space="preserve">    Žito</t>
  </si>
  <si>
    <t xml:space="preserve">    Oves</t>
  </si>
  <si>
    <t>Tritikále</t>
  </si>
  <si>
    <t xml:space="preserve">   Řepka  </t>
  </si>
  <si>
    <t>Celkově ke sklizni (ha)</t>
  </si>
  <si>
    <t>Sklizeno ke dni aktualizace  (ha)</t>
  </si>
  <si>
    <t>Podíl sklizených ploch  (%)</t>
  </si>
  <si>
    <t>Celkově sklizeno  (t)</t>
  </si>
  <si>
    <t>Průměrný výnos  (t/ha)</t>
  </si>
  <si>
    <t>Ob. celkem</t>
  </si>
  <si>
    <t>KAZV Praha</t>
  </si>
  <si>
    <t>KAZV Jihočeský kraj</t>
  </si>
  <si>
    <t>KAZV Jihomoravský kraj</t>
  </si>
  <si>
    <t>KAZV Vysočina</t>
  </si>
  <si>
    <t>KAZV Královehradecký kraj</t>
  </si>
  <si>
    <t>KAZV Pardubický kraj</t>
  </si>
  <si>
    <t>KAZV Liberecký kraj</t>
  </si>
  <si>
    <t>KAZV Moravskoslezský kraj</t>
  </si>
  <si>
    <t>KAZV Olomoucký kraj</t>
  </si>
  <si>
    <t>KAZV Zlínský kraj</t>
  </si>
  <si>
    <t>KAZV Ústecký kraj</t>
  </si>
  <si>
    <t>KAZV Karlovarský kraj</t>
  </si>
  <si>
    <t>ČESKÁ REPUBLIKA CELKEM</t>
  </si>
  <si>
    <t xml:space="preserve">                              SKLIZEŇ  2014</t>
  </si>
  <si>
    <t>KAZV Plzeňský kraj</t>
  </si>
  <si>
    <t>Datum :       21.7. 2014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</si>
</sst>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41" fillId="0" borderId="0" xfId="0" applyFont="1" applyAlignment="1">
      <alignment/>
    </xf>
    <xf numFmtId="0" fontId="26" fillId="33" borderId="0" xfId="0" applyFont="1" applyFill="1" applyAlignment="1">
      <alignment/>
    </xf>
    <xf numFmtId="0" fontId="26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6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26" fillId="33" borderId="12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4" xfId="0" applyBorder="1" applyAlignment="1">
      <alignment/>
    </xf>
    <xf numFmtId="0" fontId="26" fillId="34" borderId="12" xfId="0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0" fontId="2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6" fillId="36" borderId="18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19" xfId="0" applyNumberFormat="1" applyBorder="1" applyAlignment="1">
      <alignment/>
    </xf>
    <xf numFmtId="3" fontId="44" fillId="0" borderId="19" xfId="0" applyNumberFormat="1" applyFont="1" applyBorder="1" applyAlignment="1">
      <alignment horizontal="right" vertical="center" wrapText="1"/>
    </xf>
    <xf numFmtId="3" fontId="26" fillId="0" borderId="19" xfId="0" applyNumberFormat="1" applyFont="1" applyBorder="1" applyAlignment="1">
      <alignment/>
    </xf>
    <xf numFmtId="3" fontId="0" fillId="33" borderId="19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34" borderId="19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34" borderId="19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19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34" borderId="19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34" borderId="19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34" borderId="19" xfId="0" applyNumberFormat="1" applyFill="1" applyBorder="1" applyAlignment="1">
      <alignment/>
    </xf>
    <xf numFmtId="0" fontId="0" fillId="0" borderId="16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33" borderId="25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34" borderId="25" xfId="0" applyNumberForma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4" borderId="28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33" borderId="19" xfId="0" applyNumberFormat="1" applyFill="1" applyBorder="1" applyAlignment="1">
      <alignment/>
    </xf>
    <xf numFmtId="0" fontId="0" fillId="0" borderId="19" xfId="0" applyBorder="1" applyAlignment="1">
      <alignment/>
    </xf>
    <xf numFmtId="3" fontId="0" fillId="34" borderId="19" xfId="0" applyNumberForma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0" fillId="0" borderId="33" xfId="0" applyBorder="1" applyAlignment="1">
      <alignment/>
    </xf>
    <xf numFmtId="3" fontId="0" fillId="34" borderId="33" xfId="0" applyNumberFormat="1" applyFill="1" applyBorder="1" applyAlignment="1">
      <alignment/>
    </xf>
    <xf numFmtId="3" fontId="26" fillId="0" borderId="34" xfId="0" applyNumberFormat="1" applyFont="1" applyBorder="1" applyAlignment="1">
      <alignment/>
    </xf>
    <xf numFmtId="3" fontId="26" fillId="0" borderId="35" xfId="0" applyNumberFormat="1" applyFont="1" applyBorder="1" applyAlignment="1">
      <alignment/>
    </xf>
    <xf numFmtId="0" fontId="44" fillId="0" borderId="36" xfId="0" applyFont="1" applyBorder="1" applyAlignment="1">
      <alignment horizontal="right" vertical="center" wrapText="1"/>
    </xf>
    <xf numFmtId="0" fontId="44" fillId="0" borderId="37" xfId="0" applyFont="1" applyBorder="1" applyAlignment="1">
      <alignment horizontal="right" vertical="center" wrapText="1"/>
    </xf>
    <xf numFmtId="0" fontId="45" fillId="0" borderId="38" xfId="0" applyFont="1" applyBorder="1" applyAlignment="1">
      <alignment horizontal="right" vertical="center" wrapText="1"/>
    </xf>
    <xf numFmtId="0" fontId="45" fillId="0" borderId="38" xfId="0" applyFont="1" applyBorder="1" applyAlignment="1">
      <alignment horizontal="right" vertical="center"/>
    </xf>
    <xf numFmtId="0" fontId="44" fillId="0" borderId="39" xfId="0" applyFont="1" applyBorder="1" applyAlignment="1">
      <alignment horizontal="right" vertical="center" wrapText="1"/>
    </xf>
    <xf numFmtId="0" fontId="44" fillId="0" borderId="38" xfId="0" applyFont="1" applyBorder="1" applyAlignment="1">
      <alignment horizontal="right" vertical="center" wrapText="1"/>
    </xf>
    <xf numFmtId="0" fontId="45" fillId="37" borderId="38" xfId="0" applyFont="1" applyFill="1" applyBorder="1" applyAlignment="1">
      <alignment horizontal="right" vertical="center"/>
    </xf>
    <xf numFmtId="0" fontId="46" fillId="37" borderId="38" xfId="0" applyFont="1" applyFill="1" applyBorder="1" applyAlignment="1">
      <alignment horizontal="right" vertical="center" wrapText="1"/>
    </xf>
    <xf numFmtId="0" fontId="45" fillId="37" borderId="38" xfId="0" applyFont="1" applyFill="1" applyBorder="1" applyAlignment="1">
      <alignment horizontal="right" vertical="center" wrapText="1"/>
    </xf>
    <xf numFmtId="0" fontId="45" fillId="37" borderId="40" xfId="0" applyFont="1" applyFill="1" applyBorder="1" applyAlignment="1">
      <alignment horizontal="right" vertical="center" wrapText="1"/>
    </xf>
    <xf numFmtId="0" fontId="45" fillId="37" borderId="39" xfId="0" applyFont="1" applyFill="1" applyBorder="1" applyAlignment="1">
      <alignment horizontal="right" vertical="center" wrapText="1"/>
    </xf>
    <xf numFmtId="0" fontId="46" fillId="0" borderId="38" xfId="0" applyFont="1" applyBorder="1" applyAlignment="1">
      <alignment horizontal="right" vertical="center" wrapText="1"/>
    </xf>
    <xf numFmtId="17" fontId="0" fillId="0" borderId="16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29.00390625" style="0" customWidth="1"/>
    <col min="2" max="2" width="14.28125" style="0" customWidth="1"/>
    <col min="3" max="3" width="12.57421875" style="0" customWidth="1"/>
    <col min="4" max="4" width="12.7109375" style="0" customWidth="1"/>
    <col min="5" max="5" width="12.28125" style="0" customWidth="1"/>
    <col min="6" max="6" width="7.57421875" style="0" customWidth="1"/>
    <col min="9" max="9" width="13.28125" style="0" customWidth="1"/>
    <col min="10" max="10" width="9.421875" style="0" customWidth="1"/>
  </cols>
  <sheetData>
    <row r="1" spans="1:10" ht="39" customHeight="1">
      <c r="A1" s="24" t="s">
        <v>29</v>
      </c>
      <c r="B1" s="25" t="s">
        <v>27</v>
      </c>
      <c r="C1" s="25"/>
      <c r="D1" s="3"/>
      <c r="E1" s="3"/>
      <c r="F1" s="1"/>
      <c r="G1" s="1"/>
      <c r="H1" s="1"/>
      <c r="I1" s="1"/>
      <c r="J1" s="1"/>
    </row>
    <row r="2" spans="1:5" s="1" customFormat="1" ht="16.5" thickBot="1">
      <c r="A2" s="2"/>
      <c r="B2" s="3"/>
      <c r="C2" s="3"/>
      <c r="D2" s="3"/>
      <c r="E2" s="3"/>
    </row>
    <row r="3" spans="1:10" s="1" customFormat="1" ht="15">
      <c r="A3" s="23" t="s">
        <v>26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13</v>
      </c>
      <c r="J3" s="9" t="s">
        <v>7</v>
      </c>
    </row>
    <row r="4" spans="1:10" s="1" customFormat="1" ht="1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s="1" customFormat="1" ht="15">
      <c r="A5" s="13" t="s">
        <v>8</v>
      </c>
      <c r="B5" s="32">
        <f aca="true" t="shared" si="0" ref="B5:H5">SUM(B14,B22,B30,B38,B46,B54,B62,B70,B78,B86,B94,B102,B110)</f>
        <v>790690</v>
      </c>
      <c r="C5" s="32">
        <f t="shared" si="0"/>
        <v>45251</v>
      </c>
      <c r="D5" s="32">
        <f t="shared" si="0"/>
        <v>102928</v>
      </c>
      <c r="E5" s="32">
        <f t="shared" si="0"/>
        <v>247791</v>
      </c>
      <c r="F5" s="32">
        <f t="shared" si="0"/>
        <v>25136</v>
      </c>
      <c r="G5" s="32">
        <f t="shared" si="0"/>
        <v>42289</v>
      </c>
      <c r="H5" s="32">
        <f t="shared" si="0"/>
        <v>48499</v>
      </c>
      <c r="I5" s="32">
        <f>SUM(B5:H5)</f>
        <v>1302584</v>
      </c>
      <c r="J5" s="14">
        <f>SUM(J14,J22,J30,J38,J46,J54,J62,J70,J78,J86,J94,J102,J110)</f>
        <v>389296</v>
      </c>
    </row>
    <row r="6" spans="1:10" s="1" customFormat="1" ht="15">
      <c r="A6" s="15" t="s">
        <v>9</v>
      </c>
      <c r="B6" s="37">
        <v>83894</v>
      </c>
      <c r="C6" s="37">
        <v>342</v>
      </c>
      <c r="D6" s="37">
        <v>86910</v>
      </c>
      <c r="E6" s="37">
        <v>24352</v>
      </c>
      <c r="F6" s="37">
        <v>671</v>
      </c>
      <c r="G6" s="37"/>
      <c r="H6" s="37">
        <v>580</v>
      </c>
      <c r="I6" s="37">
        <v>196473</v>
      </c>
      <c r="J6" s="16">
        <v>113629</v>
      </c>
    </row>
    <row r="7" spans="1:10" s="1" customFormat="1" ht="15">
      <c r="A7" s="13" t="s">
        <v>10</v>
      </c>
      <c r="B7" s="38">
        <v>10.61</v>
      </c>
      <c r="C7" s="38">
        <v>0.75</v>
      </c>
      <c r="D7" s="38">
        <v>84.43</v>
      </c>
      <c r="E7" s="38">
        <v>9.8</v>
      </c>
      <c r="F7" s="38">
        <v>29.54</v>
      </c>
      <c r="G7" s="38"/>
      <c r="H7" s="38">
        <v>1.19</v>
      </c>
      <c r="I7" s="38">
        <v>15.08</v>
      </c>
      <c r="J7" s="17">
        <v>29.18</v>
      </c>
    </row>
    <row r="8" spans="1:10" s="1" customFormat="1" ht="15">
      <c r="A8" s="18" t="s">
        <v>11</v>
      </c>
      <c r="B8" s="39">
        <v>443902</v>
      </c>
      <c r="C8" s="39">
        <v>1216</v>
      </c>
      <c r="D8" s="39">
        <v>460605</v>
      </c>
      <c r="E8" s="39">
        <v>137098</v>
      </c>
      <c r="F8" s="39">
        <v>3204</v>
      </c>
      <c r="G8" s="39"/>
      <c r="H8" s="39">
        <v>2999</v>
      </c>
      <c r="I8" s="39">
        <v>1085718</v>
      </c>
      <c r="J8" s="19">
        <v>450649</v>
      </c>
    </row>
    <row r="9" spans="1:10" s="1" customFormat="1" ht="15.75" thickBot="1">
      <c r="A9" s="20" t="s">
        <v>12</v>
      </c>
      <c r="B9" s="21">
        <v>5.614</v>
      </c>
      <c r="C9" s="90">
        <v>20149</v>
      </c>
      <c r="D9" s="21">
        <v>5.3</v>
      </c>
      <c r="E9" s="21">
        <v>5.62</v>
      </c>
      <c r="F9" s="21">
        <v>4.77</v>
      </c>
      <c r="G9" s="21"/>
      <c r="H9" s="21">
        <v>5.17</v>
      </c>
      <c r="I9" s="21">
        <v>5.52</v>
      </c>
      <c r="J9" s="22">
        <v>3.96</v>
      </c>
    </row>
    <row r="10" spans="1:5" s="1" customFormat="1" ht="15.75">
      <c r="A10" s="2"/>
      <c r="B10" s="3"/>
      <c r="C10" s="3"/>
      <c r="D10" s="3"/>
      <c r="E10" s="3"/>
    </row>
    <row r="11" spans="1:10" ht="15.75">
      <c r="A11" s="1"/>
      <c r="B11" s="3"/>
      <c r="C11" s="3"/>
      <c r="D11" s="3"/>
      <c r="E11" s="3"/>
      <c r="F11" s="1"/>
      <c r="G11" s="1"/>
      <c r="H11" s="1"/>
      <c r="I11" s="1"/>
      <c r="J11" s="1"/>
    </row>
    <row r="12" spans="1:10" ht="15">
      <c r="A12" s="7" t="s">
        <v>14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13</v>
      </c>
      <c r="J12" s="2" t="s">
        <v>7</v>
      </c>
    </row>
    <row r="14" spans="1:10" ht="15">
      <c r="A14" s="2" t="s">
        <v>8</v>
      </c>
      <c r="B14" s="32">
        <v>168982</v>
      </c>
      <c r="C14" s="32">
        <v>13060</v>
      </c>
      <c r="D14" s="32">
        <v>21618</v>
      </c>
      <c r="E14" s="32">
        <v>50535</v>
      </c>
      <c r="F14" s="32">
        <v>4126</v>
      </c>
      <c r="G14" s="32">
        <v>5681</v>
      </c>
      <c r="H14" s="32">
        <v>6501</v>
      </c>
      <c r="I14" s="32">
        <f>SUM(B14:H14)</f>
        <v>270503</v>
      </c>
      <c r="J14" s="32">
        <v>84198</v>
      </c>
    </row>
    <row r="15" spans="1:10" ht="15">
      <c r="A15" s="4" t="s">
        <v>9</v>
      </c>
      <c r="B15" s="37">
        <v>4932</v>
      </c>
      <c r="C15" s="37"/>
      <c r="D15" s="37">
        <v>17231</v>
      </c>
      <c r="E15" s="37">
        <v>750</v>
      </c>
      <c r="F15" s="37"/>
      <c r="G15" s="37"/>
      <c r="H15" s="37"/>
      <c r="I15" s="37">
        <f>SUM(B15:H15)</f>
        <v>22913</v>
      </c>
      <c r="J15" s="37">
        <v>12257</v>
      </c>
    </row>
    <row r="16" spans="1:10" ht="15">
      <c r="A16" s="2" t="s">
        <v>10</v>
      </c>
      <c r="B16" s="35">
        <f>(B15/B14)*100</f>
        <v>2.918654057828644</v>
      </c>
      <c r="C16" s="38"/>
      <c r="D16" s="35">
        <f>(D15/D14)*100</f>
        <v>79.70672587658433</v>
      </c>
      <c r="E16" s="35">
        <f>(E15/E14)*100</f>
        <v>1.4841199168892847</v>
      </c>
      <c r="F16" s="38"/>
      <c r="G16" s="38"/>
      <c r="H16" s="38"/>
      <c r="I16" s="35">
        <f>(I15/I14)*100</f>
        <v>8.470516038639127</v>
      </c>
      <c r="J16" s="35">
        <f>(J15/J14)*100</f>
        <v>14.557352906244802</v>
      </c>
    </row>
    <row r="17" spans="1:10" ht="15">
      <c r="A17" s="5" t="s">
        <v>11</v>
      </c>
      <c r="B17" s="39">
        <v>30279</v>
      </c>
      <c r="C17" s="39"/>
      <c r="D17" s="39">
        <v>98009</v>
      </c>
      <c r="E17" s="39">
        <v>4085</v>
      </c>
      <c r="F17" s="39"/>
      <c r="G17" s="39"/>
      <c r="H17" s="39"/>
      <c r="I17" s="39">
        <f>SUM(B17:H17)</f>
        <v>132373</v>
      </c>
      <c r="J17" s="39">
        <v>47520</v>
      </c>
    </row>
    <row r="18" spans="1:10" ht="15">
      <c r="A18" s="2" t="s">
        <v>12</v>
      </c>
      <c r="B18" s="35">
        <f>B17/B15</f>
        <v>6.1392944038929445</v>
      </c>
      <c r="C18" s="38"/>
      <c r="D18" s="35">
        <f>D17/D15</f>
        <v>5.687946143578435</v>
      </c>
      <c r="E18" s="35">
        <f>E17/E15</f>
        <v>5.446666666666666</v>
      </c>
      <c r="F18" s="38"/>
      <c r="G18" s="38"/>
      <c r="H18" s="38"/>
      <c r="I18" s="35">
        <f>I17/I15</f>
        <v>5.777200715750884</v>
      </c>
      <c r="J18" s="35">
        <f>J17/J15</f>
        <v>3.8769682630333686</v>
      </c>
    </row>
    <row r="20" spans="1:10" ht="15">
      <c r="A20" s="6" t="s">
        <v>15</v>
      </c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13</v>
      </c>
      <c r="J20" s="2" t="s">
        <v>7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2" t="s">
        <v>8</v>
      </c>
      <c r="B22" s="32">
        <v>77187</v>
      </c>
      <c r="C22" s="32">
        <v>3624</v>
      </c>
      <c r="D22" s="32">
        <v>15537</v>
      </c>
      <c r="E22" s="32">
        <v>16756</v>
      </c>
      <c r="F22" s="32">
        <v>4146</v>
      </c>
      <c r="G22" s="32">
        <v>9524</v>
      </c>
      <c r="H22" s="32">
        <v>10060</v>
      </c>
      <c r="I22" s="32">
        <f>SUM(B22:H22)</f>
        <v>136834</v>
      </c>
      <c r="J22" s="32">
        <v>44160</v>
      </c>
    </row>
    <row r="23" spans="1:10" ht="15">
      <c r="A23" s="4" t="s">
        <v>9</v>
      </c>
      <c r="B23" s="29">
        <v>953</v>
      </c>
      <c r="C23" s="29"/>
      <c r="D23" s="29">
        <v>15005</v>
      </c>
      <c r="E23" s="29">
        <v>199</v>
      </c>
      <c r="F23" s="29"/>
      <c r="G23" s="29"/>
      <c r="H23" s="29"/>
      <c r="I23" s="29">
        <f>SUM(B23:H23)</f>
        <v>16157</v>
      </c>
      <c r="J23" s="29">
        <v>8569</v>
      </c>
    </row>
    <row r="24" spans="1:10" ht="15">
      <c r="A24" s="2" t="s">
        <v>10</v>
      </c>
      <c r="B24" s="26">
        <f aca="true" t="shared" si="1" ref="B24:J24">B23/B22*100</f>
        <v>1.2346638682679725</v>
      </c>
      <c r="C24" s="26">
        <f>C23/C22*100</f>
        <v>0</v>
      </c>
      <c r="D24" s="26">
        <f>D23/D22*100</f>
        <v>96.57591555641373</v>
      </c>
      <c r="E24" s="26">
        <f t="shared" si="1"/>
        <v>1.1876342802578181</v>
      </c>
      <c r="F24" s="26">
        <f t="shared" si="1"/>
        <v>0</v>
      </c>
      <c r="G24" s="26">
        <f t="shared" si="1"/>
        <v>0</v>
      </c>
      <c r="H24" s="26">
        <f t="shared" si="1"/>
        <v>0</v>
      </c>
      <c r="I24" s="26">
        <f t="shared" si="1"/>
        <v>11.807737842933774</v>
      </c>
      <c r="J24" s="26">
        <f t="shared" si="1"/>
        <v>19.4044384057971</v>
      </c>
    </row>
    <row r="25" spans="1:10" ht="15">
      <c r="A25" s="5" t="s">
        <v>11</v>
      </c>
      <c r="B25" s="34">
        <v>5174</v>
      </c>
      <c r="C25" s="34">
        <f aca="true" t="shared" si="2" ref="C25:H25">C23*C26</f>
        <v>0</v>
      </c>
      <c r="D25" s="34">
        <v>48955</v>
      </c>
      <c r="E25" s="34">
        <v>928</v>
      </c>
      <c r="F25" s="34">
        <f t="shared" si="2"/>
        <v>0</v>
      </c>
      <c r="G25" s="34">
        <f t="shared" si="2"/>
        <v>0</v>
      </c>
      <c r="H25" s="34">
        <f t="shared" si="2"/>
        <v>0</v>
      </c>
      <c r="I25" s="34">
        <f>SUM(B25:H25)</f>
        <v>55057</v>
      </c>
      <c r="J25" s="34">
        <v>30169</v>
      </c>
    </row>
    <row r="26" spans="1:10" ht="15">
      <c r="A26" s="2" t="s">
        <v>12</v>
      </c>
      <c r="B26" s="33">
        <v>5.43</v>
      </c>
      <c r="C26" s="33"/>
      <c r="D26" s="33">
        <v>5.4</v>
      </c>
      <c r="E26" s="33">
        <v>4.66</v>
      </c>
      <c r="F26" s="33"/>
      <c r="G26" s="33"/>
      <c r="H26" s="33"/>
      <c r="I26" s="33">
        <f>I25/I23</f>
        <v>3.4076251779414495</v>
      </c>
      <c r="J26" s="33">
        <v>3.52</v>
      </c>
    </row>
    <row r="28" spans="1:10" ht="15">
      <c r="A28" s="7" t="s">
        <v>28</v>
      </c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  <c r="G28" s="2" t="s">
        <v>5</v>
      </c>
      <c r="H28" s="2" t="s">
        <v>6</v>
      </c>
      <c r="I28" s="2" t="s">
        <v>13</v>
      </c>
      <c r="J28" s="2" t="s">
        <v>7</v>
      </c>
    </row>
    <row r="29" spans="1:10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2" t="s">
        <v>8</v>
      </c>
      <c r="B30" s="40">
        <v>57190</v>
      </c>
      <c r="C30" s="50">
        <v>3502</v>
      </c>
      <c r="D30" s="50">
        <v>16287</v>
      </c>
      <c r="E30" s="50">
        <v>11238</v>
      </c>
      <c r="F30" s="50">
        <v>2271</v>
      </c>
      <c r="G30" s="50">
        <v>6485</v>
      </c>
      <c r="H30" s="51">
        <v>6378</v>
      </c>
      <c r="I30" s="52">
        <v>103351</v>
      </c>
      <c r="J30" s="53">
        <v>32454</v>
      </c>
    </row>
    <row r="31" spans="1:10" ht="15">
      <c r="A31" s="4" t="s">
        <v>9</v>
      </c>
      <c r="B31" s="54">
        <v>1111</v>
      </c>
      <c r="C31" s="46"/>
      <c r="D31" s="46">
        <v>14274</v>
      </c>
      <c r="E31" s="46">
        <v>647</v>
      </c>
      <c r="F31" s="46"/>
      <c r="G31" s="46"/>
      <c r="H31" s="55"/>
      <c r="I31" s="56">
        <f>SUM(B31:H31)</f>
        <v>16032</v>
      </c>
      <c r="J31" s="57">
        <v>4972</v>
      </c>
    </row>
    <row r="32" spans="1:10" ht="15">
      <c r="A32" s="2" t="s">
        <v>10</v>
      </c>
      <c r="B32" s="58">
        <v>1.94</v>
      </c>
      <c r="C32" s="47"/>
      <c r="D32" s="47">
        <v>87.64</v>
      </c>
      <c r="E32" s="47">
        <v>5.75</v>
      </c>
      <c r="F32" s="47"/>
      <c r="G32" s="47"/>
      <c r="H32" s="59"/>
      <c r="I32" s="60">
        <v>15.51</v>
      </c>
      <c r="J32" s="61">
        <v>15.3</v>
      </c>
    </row>
    <row r="33" spans="1:10" ht="15">
      <c r="A33" s="5" t="s">
        <v>11</v>
      </c>
      <c r="B33" s="62">
        <v>6354</v>
      </c>
      <c r="C33" s="48"/>
      <c r="D33" s="48">
        <v>78835</v>
      </c>
      <c r="E33" s="48">
        <v>3817</v>
      </c>
      <c r="F33" s="48"/>
      <c r="G33" s="48"/>
      <c r="H33" s="63"/>
      <c r="I33" s="64">
        <f>SUM(B33:H33)</f>
        <v>89006</v>
      </c>
      <c r="J33" s="65">
        <v>19210</v>
      </c>
    </row>
    <row r="34" spans="1:10" ht="15.75" thickBot="1">
      <c r="A34" s="2" t="s">
        <v>12</v>
      </c>
      <c r="B34" s="66">
        <v>5.7</v>
      </c>
      <c r="C34" s="49">
        <v>0</v>
      </c>
      <c r="D34" s="49">
        <v>5.5</v>
      </c>
      <c r="E34" s="49">
        <v>5.8</v>
      </c>
      <c r="F34" s="49"/>
      <c r="G34" s="49">
        <v>0</v>
      </c>
      <c r="H34" s="67">
        <v>0</v>
      </c>
      <c r="I34" s="68">
        <v>5.55</v>
      </c>
      <c r="J34" s="69">
        <v>3.8</v>
      </c>
    </row>
    <row r="36" spans="1:10" ht="15">
      <c r="A36" s="7" t="s">
        <v>16</v>
      </c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  <c r="H36" s="2" t="s">
        <v>6</v>
      </c>
      <c r="I36" s="2" t="s">
        <v>13</v>
      </c>
      <c r="J36" s="2" t="s">
        <v>7</v>
      </c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2" t="s">
        <v>8</v>
      </c>
      <c r="B38" s="45">
        <v>110874</v>
      </c>
      <c r="C38" s="45">
        <v>4367</v>
      </c>
      <c r="D38" s="45">
        <v>5834</v>
      </c>
      <c r="E38" s="45">
        <v>33956</v>
      </c>
      <c r="F38" s="45">
        <v>2081</v>
      </c>
      <c r="G38" s="45">
        <v>1220</v>
      </c>
      <c r="H38" s="45">
        <v>2131</v>
      </c>
      <c r="I38" s="45">
        <v>160463</v>
      </c>
      <c r="J38" s="45">
        <v>39231</v>
      </c>
    </row>
    <row r="39" spans="1:10" ht="15">
      <c r="A39" s="4" t="s">
        <v>9</v>
      </c>
      <c r="B39" s="46">
        <v>44460</v>
      </c>
      <c r="C39" s="46">
        <v>226</v>
      </c>
      <c r="D39" s="46">
        <v>5256</v>
      </c>
      <c r="E39" s="46">
        <v>10780</v>
      </c>
      <c r="F39" s="46">
        <v>406</v>
      </c>
      <c r="G39" s="46"/>
      <c r="H39" s="46">
        <v>216</v>
      </c>
      <c r="I39" s="46">
        <v>61128</v>
      </c>
      <c r="J39" s="46">
        <v>27011</v>
      </c>
    </row>
    <row r="40" spans="1:10" ht="15">
      <c r="A40" s="2" t="s">
        <v>10</v>
      </c>
      <c r="B40" s="47">
        <v>40.1</v>
      </c>
      <c r="C40" s="47">
        <v>5.18</v>
      </c>
      <c r="D40" s="47">
        <v>90.09</v>
      </c>
      <c r="E40" s="47">
        <v>31.75</v>
      </c>
      <c r="F40" s="47">
        <v>19.51</v>
      </c>
      <c r="G40" s="47"/>
      <c r="H40" s="47">
        <v>10.14</v>
      </c>
      <c r="I40" s="47">
        <v>38.09</v>
      </c>
      <c r="J40" s="47">
        <v>68.85</v>
      </c>
    </row>
    <row r="41" spans="1:10" ht="15">
      <c r="A41" s="5" t="s">
        <v>11</v>
      </c>
      <c r="B41" s="48">
        <v>232973</v>
      </c>
      <c r="C41" s="48">
        <v>866</v>
      </c>
      <c r="D41" s="48">
        <v>29276</v>
      </c>
      <c r="E41" s="48">
        <v>49588</v>
      </c>
      <c r="F41" s="48">
        <v>1564</v>
      </c>
      <c r="G41" s="48"/>
      <c r="H41" s="48">
        <v>924</v>
      </c>
      <c r="I41" s="48">
        <v>315191</v>
      </c>
      <c r="J41" s="48">
        <v>106424</v>
      </c>
    </row>
    <row r="42" spans="1:10" ht="15">
      <c r="A42" s="2" t="s">
        <v>12</v>
      </c>
      <c r="B42" s="47">
        <v>5.24</v>
      </c>
      <c r="C42" s="47">
        <v>3.83</v>
      </c>
      <c r="D42" s="47">
        <v>5.57</v>
      </c>
      <c r="E42" s="47">
        <v>4.6</v>
      </c>
      <c r="F42" s="47">
        <v>3.85</v>
      </c>
      <c r="G42" s="47"/>
      <c r="H42" s="47">
        <v>4.27</v>
      </c>
      <c r="I42" s="47">
        <v>5.15</v>
      </c>
      <c r="J42" s="47">
        <v>3.94</v>
      </c>
    </row>
    <row r="44" spans="1:10" ht="15">
      <c r="A44" s="7" t="s">
        <v>17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4</v>
      </c>
      <c r="G44" s="2" t="s">
        <v>5</v>
      </c>
      <c r="H44" s="2" t="s">
        <v>6</v>
      </c>
      <c r="I44" s="2" t="s">
        <v>13</v>
      </c>
      <c r="J44" s="2" t="s">
        <v>7</v>
      </c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2" t="s">
        <v>8</v>
      </c>
      <c r="B46" s="45">
        <v>69762</v>
      </c>
      <c r="C46" s="45">
        <v>3467</v>
      </c>
      <c r="D46" s="45">
        <v>11364</v>
      </c>
      <c r="E46" s="45">
        <v>34286</v>
      </c>
      <c r="F46" s="45">
        <v>4965</v>
      </c>
      <c r="G46" s="45">
        <v>6010</v>
      </c>
      <c r="H46" s="45">
        <v>5756</v>
      </c>
      <c r="I46" s="45">
        <f>SUM(B46:H46)</f>
        <v>135610</v>
      </c>
      <c r="J46" s="45">
        <v>40167</v>
      </c>
    </row>
    <row r="47" spans="1:10" ht="15">
      <c r="A47" s="4" t="s">
        <v>9</v>
      </c>
      <c r="B47" s="46">
        <v>4701</v>
      </c>
      <c r="C47" s="46"/>
      <c r="D47" s="46">
        <v>9555</v>
      </c>
      <c r="E47" s="46">
        <v>70</v>
      </c>
      <c r="F47" s="46"/>
      <c r="G47" s="46"/>
      <c r="H47" s="46"/>
      <c r="I47" s="46">
        <v>14326</v>
      </c>
      <c r="J47" s="46">
        <v>1879</v>
      </c>
    </row>
    <row r="48" spans="1:10" ht="15">
      <c r="A48" s="2" t="s">
        <v>10</v>
      </c>
      <c r="B48" s="47">
        <v>6.7</v>
      </c>
      <c r="C48" s="47"/>
      <c r="D48" s="47">
        <v>84</v>
      </c>
      <c r="E48" s="47">
        <v>0.2</v>
      </c>
      <c r="F48" s="47"/>
      <c r="G48" s="47"/>
      <c r="H48" s="47"/>
      <c r="I48" s="47">
        <v>10.5</v>
      </c>
      <c r="J48" s="47">
        <v>4.6</v>
      </c>
    </row>
    <row r="49" spans="1:10" ht="15">
      <c r="A49" s="5" t="s">
        <v>11</v>
      </c>
      <c r="B49" s="48">
        <v>30192</v>
      </c>
      <c r="C49" s="48"/>
      <c r="D49" s="48">
        <v>58989</v>
      </c>
      <c r="E49" s="48">
        <v>302</v>
      </c>
      <c r="F49" s="48"/>
      <c r="G49" s="48"/>
      <c r="H49" s="48"/>
      <c r="I49" s="48">
        <v>89483</v>
      </c>
      <c r="J49" s="48">
        <v>7438</v>
      </c>
    </row>
    <row r="50" spans="1:10" ht="15">
      <c r="A50" s="2" t="s">
        <v>12</v>
      </c>
      <c r="B50" s="47">
        <v>6.4</v>
      </c>
      <c r="C50" s="47"/>
      <c r="D50" s="47">
        <v>6.1</v>
      </c>
      <c r="E50" s="47">
        <v>4.3</v>
      </c>
      <c r="F50" s="47"/>
      <c r="G50" s="47"/>
      <c r="H50" s="47"/>
      <c r="I50" s="47">
        <v>6.2</v>
      </c>
      <c r="J50" s="47">
        <v>3.9</v>
      </c>
    </row>
    <row r="52" spans="1:10" ht="15">
      <c r="A52" s="7" t="s">
        <v>18</v>
      </c>
      <c r="B52" s="2" t="s">
        <v>0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 t="s">
        <v>6</v>
      </c>
      <c r="I52" s="2" t="s">
        <v>13</v>
      </c>
      <c r="J52" s="2" t="s">
        <v>7</v>
      </c>
    </row>
    <row r="53" spans="1:10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thickBot="1">
      <c r="A54" s="2" t="s">
        <v>8</v>
      </c>
      <c r="B54" s="78">
        <v>52834</v>
      </c>
      <c r="C54" s="79">
        <v>3526</v>
      </c>
      <c r="D54" s="79">
        <v>8217</v>
      </c>
      <c r="E54" s="79">
        <v>8334</v>
      </c>
      <c r="F54" s="79">
        <v>2027</v>
      </c>
      <c r="G54" s="79">
        <v>1880</v>
      </c>
      <c r="H54" s="79">
        <v>4295</v>
      </c>
      <c r="I54" s="79">
        <v>81113</v>
      </c>
      <c r="J54" s="79">
        <v>25183</v>
      </c>
    </row>
    <row r="55" spans="1:10" ht="15.75" thickBot="1">
      <c r="A55" s="4" t="s">
        <v>9</v>
      </c>
      <c r="B55" s="80">
        <v>5116</v>
      </c>
      <c r="C55" s="80">
        <v>0</v>
      </c>
      <c r="D55" s="80">
        <v>7475</v>
      </c>
      <c r="E55" s="80">
        <v>1163</v>
      </c>
      <c r="F55" s="80">
        <v>20</v>
      </c>
      <c r="G55" s="80">
        <v>0</v>
      </c>
      <c r="H55" s="80">
        <v>33</v>
      </c>
      <c r="I55" s="80">
        <v>13807</v>
      </c>
      <c r="J55" s="81">
        <v>11778</v>
      </c>
    </row>
    <row r="56" spans="1:10" ht="15.75" thickBot="1">
      <c r="A56" s="2" t="s">
        <v>10</v>
      </c>
      <c r="B56" s="82">
        <v>9.68</v>
      </c>
      <c r="C56" s="83"/>
      <c r="D56" s="83">
        <v>90.97</v>
      </c>
      <c r="E56" s="83">
        <v>13.95</v>
      </c>
      <c r="F56" s="83">
        <v>0.99</v>
      </c>
      <c r="G56" s="83"/>
      <c r="H56" s="83">
        <v>0.77</v>
      </c>
      <c r="I56" s="83">
        <v>17.02</v>
      </c>
      <c r="J56" s="83">
        <v>46.77</v>
      </c>
    </row>
    <row r="57" spans="1:10" ht="15.75" thickBot="1">
      <c r="A57" s="5" t="s">
        <v>11</v>
      </c>
      <c r="B57" s="84">
        <v>36417</v>
      </c>
      <c r="C57" s="85">
        <v>0</v>
      </c>
      <c r="D57" s="86">
        <v>33961</v>
      </c>
      <c r="E57" s="86">
        <v>7571</v>
      </c>
      <c r="F57" s="86">
        <v>64</v>
      </c>
      <c r="G57" s="86">
        <v>0</v>
      </c>
      <c r="H57" s="87">
        <v>288</v>
      </c>
      <c r="I57" s="88">
        <v>89855</v>
      </c>
      <c r="J57" s="84">
        <v>47683</v>
      </c>
    </row>
    <row r="58" spans="1:10" ht="15.75" thickBot="1">
      <c r="A58" s="2" t="s">
        <v>12</v>
      </c>
      <c r="B58" s="80">
        <v>7.12</v>
      </c>
      <c r="C58" s="89"/>
      <c r="D58" s="80">
        <v>4.54</v>
      </c>
      <c r="E58" s="80">
        <v>6.51</v>
      </c>
      <c r="F58" s="80">
        <v>3.2</v>
      </c>
      <c r="G58" s="80"/>
      <c r="H58" s="80">
        <v>8.73</v>
      </c>
      <c r="I58" s="80">
        <v>6.51</v>
      </c>
      <c r="J58" s="81">
        <v>4.05</v>
      </c>
    </row>
    <row r="60" spans="1:10" ht="15">
      <c r="A60" s="7" t="s">
        <v>19</v>
      </c>
      <c r="B60" s="2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13</v>
      </c>
      <c r="J60" s="2" t="s">
        <v>7</v>
      </c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2" t="s">
        <v>8</v>
      </c>
      <c r="B62" s="27">
        <v>50020</v>
      </c>
      <c r="C62" s="27">
        <v>2521</v>
      </c>
      <c r="D62" s="27">
        <v>5394</v>
      </c>
      <c r="E62" s="27">
        <v>15852</v>
      </c>
      <c r="F62" s="27">
        <v>668</v>
      </c>
      <c r="G62" s="27">
        <v>2203</v>
      </c>
      <c r="H62" s="27">
        <v>5112</v>
      </c>
      <c r="I62" s="28">
        <v>81771</v>
      </c>
      <c r="J62" s="27">
        <v>27988</v>
      </c>
    </row>
    <row r="63" spans="1:10" ht="15">
      <c r="A63" s="4" t="s">
        <v>9</v>
      </c>
      <c r="B63" s="29">
        <v>1043.34</v>
      </c>
      <c r="C63" s="29"/>
      <c r="D63" s="29">
        <v>4389</v>
      </c>
      <c r="E63" s="29">
        <v>1106.78</v>
      </c>
      <c r="F63" s="29"/>
      <c r="G63" s="29"/>
      <c r="H63" s="29">
        <v>82.9</v>
      </c>
      <c r="I63" s="29">
        <v>6622.02</v>
      </c>
      <c r="J63" s="29">
        <v>9607.91</v>
      </c>
    </row>
    <row r="64" spans="1:10" ht="15">
      <c r="A64" s="2" t="s">
        <v>10</v>
      </c>
      <c r="B64" s="30">
        <v>2.09</v>
      </c>
      <c r="C64" s="30"/>
      <c r="D64" s="30">
        <v>81.37</v>
      </c>
      <c r="E64" s="30">
        <v>6.98</v>
      </c>
      <c r="F64" s="30"/>
      <c r="G64" s="30"/>
      <c r="H64" s="30">
        <v>1.62</v>
      </c>
      <c r="I64" s="30">
        <v>8.1</v>
      </c>
      <c r="J64" s="30">
        <v>34.33</v>
      </c>
    </row>
    <row r="65" spans="1:10" ht="15">
      <c r="A65" s="5" t="s">
        <v>11</v>
      </c>
      <c r="B65" s="31">
        <v>6824.78</v>
      </c>
      <c r="C65" s="31"/>
      <c r="D65" s="31">
        <v>26228.4</v>
      </c>
      <c r="E65" s="31">
        <v>6170.2</v>
      </c>
      <c r="F65" s="31"/>
      <c r="G65" s="31"/>
      <c r="H65" s="31">
        <v>497.41</v>
      </c>
      <c r="I65" s="31">
        <v>39720.8</v>
      </c>
      <c r="J65" s="31">
        <v>37874.69</v>
      </c>
    </row>
    <row r="66" spans="1:10" ht="15">
      <c r="A66" s="2" t="s">
        <v>12</v>
      </c>
      <c r="B66" s="30">
        <v>6.54</v>
      </c>
      <c r="C66" s="30"/>
      <c r="D66" s="30">
        <v>5.98</v>
      </c>
      <c r="E66" s="30">
        <v>5.57</v>
      </c>
      <c r="F66" s="30"/>
      <c r="G66" s="30"/>
      <c r="H66" s="30">
        <v>6</v>
      </c>
      <c r="I66" s="30">
        <v>6</v>
      </c>
      <c r="J66" s="30">
        <v>3.94</v>
      </c>
    </row>
    <row r="68" spans="1:10" ht="15">
      <c r="A68" s="7" t="s">
        <v>20</v>
      </c>
      <c r="B68" s="2" t="s">
        <v>0</v>
      </c>
      <c r="C68" s="2" t="s">
        <v>1</v>
      </c>
      <c r="D68" s="2" t="s">
        <v>2</v>
      </c>
      <c r="E68" s="2" t="s">
        <v>3</v>
      </c>
      <c r="F68" s="2" t="s">
        <v>4</v>
      </c>
      <c r="G68" s="2" t="s">
        <v>5</v>
      </c>
      <c r="H68" s="2" t="s">
        <v>6</v>
      </c>
      <c r="I68" s="2" t="s">
        <v>13</v>
      </c>
      <c r="J68" s="2" t="s">
        <v>7</v>
      </c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2" t="s">
        <v>8</v>
      </c>
      <c r="B70" s="76">
        <v>10647</v>
      </c>
      <c r="C70" s="77">
        <v>1193</v>
      </c>
      <c r="D70" s="77">
        <v>2114</v>
      </c>
      <c r="E70" s="77">
        <v>2426</v>
      </c>
      <c r="F70" s="77">
        <v>882</v>
      </c>
      <c r="G70" s="77">
        <v>1456</v>
      </c>
      <c r="H70" s="77">
        <v>1911</v>
      </c>
      <c r="I70" s="77">
        <v>20629</v>
      </c>
      <c r="J70" s="77">
        <v>5886</v>
      </c>
    </row>
    <row r="71" spans="1:10" ht="15">
      <c r="A71" s="4" t="s">
        <v>9</v>
      </c>
      <c r="B71" s="73">
        <v>592</v>
      </c>
      <c r="C71" s="70">
        <v>0</v>
      </c>
      <c r="D71" s="70">
        <v>1847</v>
      </c>
      <c r="E71" s="70">
        <v>107</v>
      </c>
      <c r="F71" s="70">
        <v>0</v>
      </c>
      <c r="G71" s="70">
        <v>0</v>
      </c>
      <c r="H71" s="70">
        <v>0</v>
      </c>
      <c r="I71" s="70">
        <v>2546</v>
      </c>
      <c r="J71" s="70">
        <v>1368</v>
      </c>
    </row>
    <row r="72" spans="1:10" ht="15">
      <c r="A72" s="2" t="s">
        <v>10</v>
      </c>
      <c r="B72" s="74">
        <v>5.56</v>
      </c>
      <c r="C72" s="71">
        <v>0</v>
      </c>
      <c r="D72" s="71">
        <v>87.37</v>
      </c>
      <c r="E72" s="71">
        <v>4.41</v>
      </c>
      <c r="F72" s="71">
        <v>0</v>
      </c>
      <c r="G72" s="71">
        <v>0</v>
      </c>
      <c r="H72" s="71">
        <v>0</v>
      </c>
      <c r="I72" s="71">
        <v>12.34</v>
      </c>
      <c r="J72" s="71">
        <v>23.24</v>
      </c>
    </row>
    <row r="73" spans="1:10" ht="15">
      <c r="A73" s="5" t="s">
        <v>11</v>
      </c>
      <c r="B73" s="75">
        <v>3717.76</v>
      </c>
      <c r="C73" s="72">
        <v>0</v>
      </c>
      <c r="D73" s="72">
        <v>10897.3</v>
      </c>
      <c r="E73" s="72">
        <v>556.4</v>
      </c>
      <c r="F73" s="72">
        <v>0</v>
      </c>
      <c r="G73" s="72">
        <v>0</v>
      </c>
      <c r="H73" s="72">
        <v>0</v>
      </c>
      <c r="I73" s="72">
        <v>15171</v>
      </c>
      <c r="J73" s="72">
        <v>4952.16</v>
      </c>
    </row>
    <row r="74" spans="1:10" ht="15">
      <c r="A74" s="2" t="s">
        <v>12</v>
      </c>
      <c r="B74" s="74">
        <v>6.28</v>
      </c>
      <c r="C74" s="71">
        <v>0</v>
      </c>
      <c r="D74" s="71">
        <v>5.9</v>
      </c>
      <c r="E74" s="71">
        <v>5.2</v>
      </c>
      <c r="F74" s="71">
        <v>0</v>
      </c>
      <c r="G74" s="71">
        <v>0</v>
      </c>
      <c r="H74" s="71">
        <v>0</v>
      </c>
      <c r="I74" s="71">
        <v>5.79</v>
      </c>
      <c r="J74" s="71">
        <v>3.62</v>
      </c>
    </row>
    <row r="76" spans="1:10" ht="15">
      <c r="A76" s="7" t="s">
        <v>21</v>
      </c>
      <c r="B76" s="2" t="s">
        <v>0</v>
      </c>
      <c r="C76" s="2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13</v>
      </c>
      <c r="J76" s="2" t="s">
        <v>7</v>
      </c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2" t="s">
        <v>8</v>
      </c>
      <c r="B78" s="32">
        <v>39151</v>
      </c>
      <c r="C78" s="32">
        <v>1268</v>
      </c>
      <c r="D78" s="32">
        <v>4917</v>
      </c>
      <c r="E78" s="32">
        <v>12300</v>
      </c>
      <c r="F78" s="32">
        <v>1013</v>
      </c>
      <c r="G78" s="32">
        <v>2457</v>
      </c>
      <c r="H78" s="32">
        <v>1873</v>
      </c>
      <c r="I78" s="32">
        <v>62979</v>
      </c>
      <c r="J78" s="32">
        <v>20382</v>
      </c>
    </row>
    <row r="79" spans="1:10" ht="15">
      <c r="A79" s="4" t="s">
        <v>9</v>
      </c>
      <c r="B79" s="36">
        <v>278</v>
      </c>
      <c r="C79" s="36">
        <v>0</v>
      </c>
      <c r="D79" s="36">
        <v>2261.42</v>
      </c>
      <c r="E79" s="36">
        <v>75.15</v>
      </c>
      <c r="F79" s="36">
        <v>210</v>
      </c>
      <c r="G79" s="36">
        <v>0</v>
      </c>
      <c r="H79" s="36">
        <v>248</v>
      </c>
      <c r="I79" s="36">
        <v>3073</v>
      </c>
      <c r="J79" s="36">
        <v>4760.49</v>
      </c>
    </row>
    <row r="80" spans="1:10" ht="15">
      <c r="A80" s="2" t="s">
        <v>10</v>
      </c>
      <c r="B80" s="33">
        <v>0.71</v>
      </c>
      <c r="C80" s="33">
        <v>0</v>
      </c>
      <c r="D80" s="33">
        <v>45.99</v>
      </c>
      <c r="E80" s="33">
        <v>0.61</v>
      </c>
      <c r="F80" s="33">
        <v>20.73</v>
      </c>
      <c r="G80" s="33">
        <v>0</v>
      </c>
      <c r="H80" s="33">
        <v>13.24</v>
      </c>
      <c r="I80" s="35">
        <v>4.88</v>
      </c>
      <c r="J80" s="33">
        <v>23.36</v>
      </c>
    </row>
    <row r="81" spans="1:10" ht="15">
      <c r="A81" s="5" t="s">
        <v>11</v>
      </c>
      <c r="B81" s="34">
        <v>1729</v>
      </c>
      <c r="C81" s="34">
        <v>0</v>
      </c>
      <c r="D81" s="34">
        <v>13224</v>
      </c>
      <c r="E81" s="34">
        <v>406</v>
      </c>
      <c r="F81" s="34">
        <v>660</v>
      </c>
      <c r="G81" s="34">
        <v>0</v>
      </c>
      <c r="H81" s="34">
        <v>1290</v>
      </c>
      <c r="I81" s="34">
        <v>16724</v>
      </c>
      <c r="J81" s="34">
        <v>18344</v>
      </c>
    </row>
    <row r="82" spans="1:10" ht="15">
      <c r="A82" s="2" t="s">
        <v>12</v>
      </c>
      <c r="B82" s="33">
        <v>6.22</v>
      </c>
      <c r="C82" s="33">
        <v>0</v>
      </c>
      <c r="D82" s="33">
        <v>5.85</v>
      </c>
      <c r="E82" s="33">
        <v>5.4</v>
      </c>
      <c r="F82" s="33">
        <v>3.14</v>
      </c>
      <c r="G82" s="33">
        <v>0</v>
      </c>
      <c r="H82" s="33">
        <v>5.2</v>
      </c>
      <c r="I82" s="35">
        <v>5.44</v>
      </c>
      <c r="J82" s="33">
        <v>3.85</v>
      </c>
    </row>
    <row r="84" spans="1:10" ht="15">
      <c r="A84" s="7" t="s">
        <v>22</v>
      </c>
      <c r="B84" s="2" t="s">
        <v>0</v>
      </c>
      <c r="C84" s="2" t="s">
        <v>1</v>
      </c>
      <c r="D84" s="2" t="s">
        <v>2</v>
      </c>
      <c r="E84" s="2" t="s">
        <v>3</v>
      </c>
      <c r="F84" s="2" t="s">
        <v>4</v>
      </c>
      <c r="G84" s="2" t="s">
        <v>5</v>
      </c>
      <c r="H84" s="2" t="s">
        <v>6</v>
      </c>
      <c r="I84" s="2" t="s">
        <v>13</v>
      </c>
      <c r="J84" s="2" t="s">
        <v>7</v>
      </c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2" t="s">
        <v>8</v>
      </c>
      <c r="B86" s="41">
        <v>50523</v>
      </c>
      <c r="C86" s="41">
        <v>2105</v>
      </c>
      <c r="D86" s="41">
        <v>3189</v>
      </c>
      <c r="E86" s="41">
        <v>32473</v>
      </c>
      <c r="F86" s="41">
        <v>1080</v>
      </c>
      <c r="G86" s="41">
        <v>1693</v>
      </c>
      <c r="H86" s="41">
        <v>1590</v>
      </c>
      <c r="I86" s="41">
        <v>92653</v>
      </c>
      <c r="J86" s="41">
        <v>26051</v>
      </c>
    </row>
    <row r="87" spans="1:10" ht="15">
      <c r="A87" s="4" t="s">
        <v>9</v>
      </c>
      <c r="B87" s="42">
        <v>4798</v>
      </c>
      <c r="C87" s="42">
        <v>0</v>
      </c>
      <c r="D87" s="42">
        <v>2103</v>
      </c>
      <c r="E87" s="42">
        <v>5360</v>
      </c>
      <c r="F87" s="42">
        <v>0</v>
      </c>
      <c r="G87" s="42">
        <v>0</v>
      </c>
      <c r="H87" s="42">
        <v>0</v>
      </c>
      <c r="I87" s="42">
        <v>12261</v>
      </c>
      <c r="J87" s="42">
        <v>14808</v>
      </c>
    </row>
    <row r="88" spans="1:10" ht="15">
      <c r="A88" s="2" t="s">
        <v>10</v>
      </c>
      <c r="B88" s="43">
        <v>9.5</v>
      </c>
      <c r="C88" s="43">
        <v>0</v>
      </c>
      <c r="D88" s="43">
        <v>65.95</v>
      </c>
      <c r="E88" s="43">
        <v>16.51</v>
      </c>
      <c r="F88" s="43">
        <v>0</v>
      </c>
      <c r="G88" s="43">
        <v>0</v>
      </c>
      <c r="H88" s="43">
        <v>0</v>
      </c>
      <c r="I88" s="43">
        <v>13.23</v>
      </c>
      <c r="J88" s="43">
        <v>56.84</v>
      </c>
    </row>
    <row r="89" spans="1:10" ht="15">
      <c r="A89" s="5" t="s">
        <v>11</v>
      </c>
      <c r="B89" s="44">
        <v>34590</v>
      </c>
      <c r="C89" s="44">
        <v>0</v>
      </c>
      <c r="D89" s="44">
        <v>13343</v>
      </c>
      <c r="E89" s="44">
        <v>37003</v>
      </c>
      <c r="F89" s="44">
        <v>0</v>
      </c>
      <c r="G89" s="44">
        <v>0</v>
      </c>
      <c r="H89" s="44">
        <v>0</v>
      </c>
      <c r="I89" s="44">
        <v>84936</v>
      </c>
      <c r="J89" s="44">
        <v>63457</v>
      </c>
    </row>
    <row r="90" spans="1:10" ht="15">
      <c r="A90" s="2" t="s">
        <v>12</v>
      </c>
      <c r="B90" s="43">
        <v>7.21</v>
      </c>
      <c r="C90" s="43">
        <v>0</v>
      </c>
      <c r="D90" s="43">
        <v>6.34</v>
      </c>
      <c r="E90" s="43">
        <v>6.9</v>
      </c>
      <c r="F90" s="43">
        <v>0</v>
      </c>
      <c r="G90" s="43">
        <v>0</v>
      </c>
      <c r="H90" s="43">
        <v>0</v>
      </c>
      <c r="I90" s="43">
        <v>6.93</v>
      </c>
      <c r="J90" s="43">
        <v>4.29</v>
      </c>
    </row>
    <row r="92" spans="1:10" ht="15">
      <c r="A92" s="7" t="s">
        <v>23</v>
      </c>
      <c r="B92" s="2" t="s">
        <v>0</v>
      </c>
      <c r="C92" s="2" t="s">
        <v>1</v>
      </c>
      <c r="D92" s="2" t="s">
        <v>2</v>
      </c>
      <c r="E92" s="2" t="s">
        <v>3</v>
      </c>
      <c r="F92" s="2" t="s">
        <v>4</v>
      </c>
      <c r="G92" s="2" t="s">
        <v>5</v>
      </c>
      <c r="H92" s="2" t="s">
        <v>6</v>
      </c>
      <c r="I92" s="2" t="s">
        <v>13</v>
      </c>
      <c r="J92" s="2" t="s">
        <v>7</v>
      </c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2" t="s">
        <v>8</v>
      </c>
      <c r="B94" s="45">
        <v>31826</v>
      </c>
      <c r="C94" s="45">
        <v>1869</v>
      </c>
      <c r="D94" s="45">
        <v>2873</v>
      </c>
      <c r="E94" s="45">
        <v>9063</v>
      </c>
      <c r="F94" s="45">
        <v>93</v>
      </c>
      <c r="G94" s="45">
        <v>1291</v>
      </c>
      <c r="H94" s="45">
        <v>624</v>
      </c>
      <c r="I94" s="45">
        <v>47639</v>
      </c>
      <c r="J94" s="45">
        <v>14941</v>
      </c>
    </row>
    <row r="95" spans="1:10" ht="15">
      <c r="A95" s="4" t="s">
        <v>9</v>
      </c>
      <c r="B95" s="46">
        <v>7217</v>
      </c>
      <c r="C95" s="46">
        <v>116</v>
      </c>
      <c r="D95" s="46">
        <v>2854</v>
      </c>
      <c r="E95" s="46">
        <v>4097</v>
      </c>
      <c r="F95" s="46">
        <v>35</v>
      </c>
      <c r="G95" s="46"/>
      <c r="H95" s="46"/>
      <c r="I95" s="46">
        <v>14315</v>
      </c>
      <c r="J95" s="46">
        <v>12068</v>
      </c>
    </row>
    <row r="96" spans="1:10" ht="15">
      <c r="A96" s="2" t="s">
        <v>10</v>
      </c>
      <c r="B96" s="47">
        <v>22.67</v>
      </c>
      <c r="C96" s="47">
        <v>6.21</v>
      </c>
      <c r="D96" s="47">
        <v>99.33</v>
      </c>
      <c r="E96" s="47">
        <v>45.21</v>
      </c>
      <c r="F96" s="47">
        <v>37.63</v>
      </c>
      <c r="G96" s="47"/>
      <c r="H96" s="47"/>
      <c r="I96" s="47">
        <v>30.05</v>
      </c>
      <c r="J96" s="47">
        <v>80.77</v>
      </c>
    </row>
    <row r="97" spans="1:10" ht="15">
      <c r="A97" s="5" t="s">
        <v>11</v>
      </c>
      <c r="B97" s="48">
        <v>50196</v>
      </c>
      <c r="C97" s="48">
        <v>330</v>
      </c>
      <c r="D97" s="48">
        <v>16361</v>
      </c>
      <c r="E97" s="48">
        <v>26672</v>
      </c>
      <c r="F97" s="48">
        <v>245</v>
      </c>
      <c r="G97" s="48"/>
      <c r="H97" s="48"/>
      <c r="I97" s="48">
        <v>93792</v>
      </c>
      <c r="J97" s="48">
        <v>50329</v>
      </c>
    </row>
    <row r="98" spans="1:10" ht="15">
      <c r="A98" s="2" t="s">
        <v>12</v>
      </c>
      <c r="B98" s="47">
        <v>6.96</v>
      </c>
      <c r="C98" s="47">
        <v>2.85</v>
      </c>
      <c r="D98" s="47">
        <v>5.73</v>
      </c>
      <c r="E98" s="47">
        <v>6.51</v>
      </c>
      <c r="F98" s="47">
        <v>7</v>
      </c>
      <c r="G98" s="47"/>
      <c r="H98" s="47"/>
      <c r="I98" s="47">
        <v>6.55</v>
      </c>
      <c r="J98" s="47">
        <v>4.17</v>
      </c>
    </row>
    <row r="100" spans="1:10" ht="15">
      <c r="A100" s="7" t="s">
        <v>24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13</v>
      </c>
      <c r="J100" s="2" t="s">
        <v>7</v>
      </c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2" t="s">
        <v>8</v>
      </c>
      <c r="B102" s="32">
        <v>60866</v>
      </c>
      <c r="C102" s="32">
        <v>4369</v>
      </c>
      <c r="D102" s="32">
        <v>3865</v>
      </c>
      <c r="E102" s="32">
        <v>17015</v>
      </c>
      <c r="F102" s="32">
        <v>985</v>
      </c>
      <c r="G102" s="32">
        <v>1136</v>
      </c>
      <c r="H102" s="32">
        <v>999</v>
      </c>
      <c r="I102" s="32">
        <v>89236</v>
      </c>
      <c r="J102" s="32">
        <v>22826</v>
      </c>
    </row>
    <row r="103" spans="1:10" ht="15">
      <c r="A103" s="4" t="s">
        <v>9</v>
      </c>
      <c r="B103" s="37">
        <v>8713</v>
      </c>
      <c r="C103" s="37"/>
      <c r="D103" s="37">
        <v>3670</v>
      </c>
      <c r="E103" s="37"/>
      <c r="F103" s="37"/>
      <c r="G103" s="37"/>
      <c r="H103" s="37"/>
      <c r="I103" s="37">
        <v>12383</v>
      </c>
      <c r="J103" s="37">
        <v>4512</v>
      </c>
    </row>
    <row r="104" spans="1:10" ht="15">
      <c r="A104" s="2" t="s">
        <v>10</v>
      </c>
      <c r="B104" s="38">
        <v>14</v>
      </c>
      <c r="C104" s="38"/>
      <c r="D104" s="38">
        <v>94</v>
      </c>
      <c r="E104" s="38"/>
      <c r="F104" s="38"/>
      <c r="G104" s="38"/>
      <c r="H104" s="38"/>
      <c r="I104" s="38">
        <v>14</v>
      </c>
      <c r="J104" s="38">
        <v>20</v>
      </c>
    </row>
    <row r="105" spans="1:10" ht="15">
      <c r="A105" s="5" t="s">
        <v>11</v>
      </c>
      <c r="B105" s="39">
        <v>41822</v>
      </c>
      <c r="C105" s="39"/>
      <c r="D105" s="39">
        <v>17983</v>
      </c>
      <c r="E105" s="39"/>
      <c r="F105" s="39"/>
      <c r="G105" s="39"/>
      <c r="H105" s="39"/>
      <c r="I105" s="39">
        <v>59805</v>
      </c>
      <c r="J105" s="39">
        <v>17146</v>
      </c>
    </row>
    <row r="106" spans="1:10" ht="15">
      <c r="A106" s="2" t="s">
        <v>12</v>
      </c>
      <c r="B106" s="38">
        <v>4.8</v>
      </c>
      <c r="C106" s="38"/>
      <c r="D106" s="38">
        <v>4.9</v>
      </c>
      <c r="E106" s="38"/>
      <c r="F106" s="38"/>
      <c r="G106" s="38"/>
      <c r="H106" s="38"/>
      <c r="I106" s="38">
        <v>4.8</v>
      </c>
      <c r="J106" s="38">
        <v>3.8</v>
      </c>
    </row>
    <row r="108" spans="1:10" ht="15">
      <c r="A108" s="7" t="s">
        <v>25</v>
      </c>
      <c r="B108" s="2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  <c r="H108" s="2" t="s">
        <v>6</v>
      </c>
      <c r="I108" s="2" t="s">
        <v>13</v>
      </c>
      <c r="J108" s="2" t="s">
        <v>7</v>
      </c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2" t="s">
        <v>8</v>
      </c>
      <c r="B110" s="32">
        <v>10828</v>
      </c>
      <c r="C110" s="32">
        <v>380</v>
      </c>
      <c r="D110" s="32">
        <v>1719</v>
      </c>
      <c r="E110" s="32">
        <v>3557</v>
      </c>
      <c r="F110" s="32">
        <v>799</v>
      </c>
      <c r="G110" s="32">
        <v>1253</v>
      </c>
      <c r="H110" s="32">
        <v>1269</v>
      </c>
      <c r="I110" s="32">
        <v>19805</v>
      </c>
      <c r="J110" s="32">
        <v>5829</v>
      </c>
    </row>
    <row r="111" spans="1:10" ht="15">
      <c r="A111" s="4" t="s">
        <v>9</v>
      </c>
      <c r="B111" s="29">
        <v>10</v>
      </c>
      <c r="C111" s="29">
        <v>0</v>
      </c>
      <c r="D111" s="29">
        <v>990</v>
      </c>
      <c r="E111" s="29">
        <v>0</v>
      </c>
      <c r="F111" s="29">
        <v>0</v>
      </c>
      <c r="G111" s="29">
        <v>0</v>
      </c>
      <c r="H111" s="29">
        <v>0</v>
      </c>
      <c r="I111" s="29">
        <v>1000</v>
      </c>
      <c r="J111" s="29">
        <v>29</v>
      </c>
    </row>
    <row r="112" spans="1:10" ht="15">
      <c r="A112" s="2" t="s">
        <v>10</v>
      </c>
      <c r="B112" s="33">
        <v>0.09</v>
      </c>
      <c r="C112" s="33"/>
      <c r="D112" s="33">
        <v>57.59</v>
      </c>
      <c r="E112" s="33"/>
      <c r="F112" s="33"/>
      <c r="G112" s="33"/>
      <c r="H112" s="33"/>
      <c r="I112" s="33">
        <v>5.05</v>
      </c>
      <c r="J112" s="33">
        <v>0.5</v>
      </c>
    </row>
    <row r="113" spans="1:10" ht="15">
      <c r="A113" s="5" t="s">
        <v>11</v>
      </c>
      <c r="B113" s="34">
        <v>50</v>
      </c>
      <c r="C113" s="34">
        <v>0</v>
      </c>
      <c r="D113" s="34">
        <v>4554</v>
      </c>
      <c r="E113" s="34">
        <v>0</v>
      </c>
      <c r="F113" s="34">
        <v>0</v>
      </c>
      <c r="G113" s="34">
        <v>0</v>
      </c>
      <c r="H113" s="34">
        <v>0</v>
      </c>
      <c r="I113" s="34">
        <v>4604</v>
      </c>
      <c r="J113" s="34">
        <v>102</v>
      </c>
    </row>
    <row r="114" spans="1:10" ht="15">
      <c r="A114" s="2" t="s">
        <v>12</v>
      </c>
      <c r="B114" s="33">
        <v>5</v>
      </c>
      <c r="C114" s="33"/>
      <c r="D114" s="33">
        <v>4.6</v>
      </c>
      <c r="E114" s="33"/>
      <c r="F114" s="33"/>
      <c r="G114" s="33"/>
      <c r="H114" s="33"/>
      <c r="I114" s="33">
        <v>4.6</v>
      </c>
      <c r="J114" s="33">
        <v>3.51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Novotny Michael Ing.</dc:creator>
  <cp:keywords/>
  <dc:description/>
  <cp:lastModifiedBy>10003398</cp:lastModifiedBy>
  <cp:lastPrinted>2014-07-07T09:34:22Z</cp:lastPrinted>
  <dcterms:created xsi:type="dcterms:W3CDTF">2014-07-07T09:24:06Z</dcterms:created>
  <dcterms:modified xsi:type="dcterms:W3CDTF">2014-07-22T12:40:37Z</dcterms:modified>
  <cp:category/>
  <cp:version/>
  <cp:contentType/>
  <cp:contentStatus/>
</cp:coreProperties>
</file>