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1"/>
  </bookViews>
  <sheets>
    <sheet name="k 8.7. 2019" sheetId="27" r:id="rId1"/>
    <sheet name="k 15.7.2019" sheetId="28" r:id="rId2"/>
    <sheet name="k 22.7.2019" sheetId="29" r:id="rId3"/>
    <sheet name="k 29.7.2019" sheetId="30" r:id="rId4"/>
    <sheet name="k 5.8.2019" sheetId="31" r:id="rId5"/>
    <sheet name="k 12.8.2019" sheetId="32" r:id="rId6"/>
    <sheet name="k 19.8.2019" sheetId="33" r:id="rId7"/>
    <sheet name="k 26.8.2019" sheetId="34" r:id="rId8"/>
    <sheet name="k 2.9.2019" sheetId="35" r:id="rId9"/>
    <sheet name="k 9.9.2019" sheetId="36" r:id="rId10"/>
    <sheet name="k 16.9.2019" sheetId="37" r:id="rId11"/>
    <sheet name="k 23.9.2019" sheetId="38" r:id="rId12"/>
    <sheet name="k 30.9.2019" sheetId="3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29" l="1"/>
  <c r="J90" i="28"/>
  <c r="H90" i="28"/>
  <c r="G90" i="28"/>
  <c r="F90" i="28"/>
  <c r="E90" i="28"/>
  <c r="D90" i="28"/>
  <c r="C90" i="28"/>
  <c r="B90" i="28"/>
  <c r="J88" i="28"/>
  <c r="J89" i="28" s="1"/>
  <c r="H88" i="28"/>
  <c r="G88" i="28"/>
  <c r="G89" i="28" s="1"/>
  <c r="F88" i="28"/>
  <c r="F89" i="28" s="1"/>
  <c r="E88" i="28"/>
  <c r="E89" i="28" s="1"/>
  <c r="D88" i="28"/>
  <c r="C88" i="28"/>
  <c r="C89" i="28" s="1"/>
  <c r="B88" i="28"/>
  <c r="B89" i="28" s="1"/>
  <c r="J80" i="28"/>
  <c r="E80" i="28"/>
  <c r="D80" i="28"/>
  <c r="B80" i="28"/>
  <c r="I79" i="28"/>
  <c r="J78" i="28"/>
  <c r="H78" i="28"/>
  <c r="G78" i="28"/>
  <c r="F78" i="28"/>
  <c r="E78" i="28"/>
  <c r="D78" i="28"/>
  <c r="C78" i="28"/>
  <c r="B78" i="28"/>
  <c r="I77" i="28"/>
  <c r="J74" i="28"/>
  <c r="E74" i="28"/>
  <c r="D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J68" i="28"/>
  <c r="E68" i="28"/>
  <c r="D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J62" i="28"/>
  <c r="G62" i="28"/>
  <c r="E62" i="28"/>
  <c r="D62" i="28"/>
  <c r="B62" i="28"/>
  <c r="I61" i="28"/>
  <c r="J60" i="28"/>
  <c r="H60" i="28"/>
  <c r="G60" i="28"/>
  <c r="F60" i="28"/>
  <c r="E60" i="28"/>
  <c r="D60" i="28"/>
  <c r="C60" i="28"/>
  <c r="B60" i="28"/>
  <c r="I59" i="28"/>
  <c r="I60" i="28" s="1"/>
  <c r="D56" i="28"/>
  <c r="I55" i="28"/>
  <c r="J54" i="28"/>
  <c r="H54" i="28"/>
  <c r="G54" i="28"/>
  <c r="F54" i="28"/>
  <c r="E54" i="28"/>
  <c r="D54" i="28"/>
  <c r="C54" i="28"/>
  <c r="B54" i="28"/>
  <c r="I53" i="28"/>
  <c r="I54" i="28" s="1"/>
  <c r="J50" i="28"/>
  <c r="E50" i="28"/>
  <c r="D50" i="28"/>
  <c r="B50" i="28"/>
  <c r="I49" i="28"/>
  <c r="J48" i="28"/>
  <c r="H48" i="28"/>
  <c r="G48" i="28"/>
  <c r="F48" i="28"/>
  <c r="E48" i="28"/>
  <c r="D48" i="28"/>
  <c r="C48" i="28"/>
  <c r="B48" i="28"/>
  <c r="I47" i="28"/>
  <c r="I48" i="28" s="1"/>
  <c r="J44" i="28"/>
  <c r="D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D38" i="28"/>
  <c r="B38" i="28"/>
  <c r="I37" i="28"/>
  <c r="I38" i="28" s="1"/>
  <c r="J36" i="28"/>
  <c r="H36" i="28"/>
  <c r="G36" i="28"/>
  <c r="F36" i="28"/>
  <c r="E36" i="28"/>
  <c r="D36" i="28"/>
  <c r="C36" i="28"/>
  <c r="B36" i="28"/>
  <c r="I35" i="28"/>
  <c r="I36" i="28" s="1"/>
  <c r="J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D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D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D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J8" i="28"/>
  <c r="H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J90" i="27"/>
  <c r="H90" i="27"/>
  <c r="H91" i="27" s="1"/>
  <c r="G90" i="27"/>
  <c r="F90" i="27"/>
  <c r="E90" i="27"/>
  <c r="D90" i="27"/>
  <c r="D91" i="27" s="1"/>
  <c r="C90" i="27"/>
  <c r="B90" i="27"/>
  <c r="J88" i="27"/>
  <c r="J89" i="27" s="1"/>
  <c r="H88" i="27"/>
  <c r="H89" i="27" s="1"/>
  <c r="G88" i="27"/>
  <c r="G91" i="27" s="1"/>
  <c r="F88" i="27"/>
  <c r="F89" i="27" s="1"/>
  <c r="E88" i="27"/>
  <c r="E89" i="27" s="1"/>
  <c r="D88" i="27"/>
  <c r="D89" i="27" s="1"/>
  <c r="C88" i="27"/>
  <c r="B88" i="27"/>
  <c r="B89" i="27" s="1"/>
  <c r="G89" i="27"/>
  <c r="C89" i="27"/>
  <c r="J80" i="27"/>
  <c r="H80" i="27"/>
  <c r="G80" i="27"/>
  <c r="F80" i="27"/>
  <c r="E80" i="27"/>
  <c r="D80" i="27"/>
  <c r="C80" i="27"/>
  <c r="B80" i="27"/>
  <c r="I79" i="27"/>
  <c r="I80" i="27" s="1"/>
  <c r="J78" i="27"/>
  <c r="H78" i="27"/>
  <c r="G78" i="27"/>
  <c r="F78" i="27"/>
  <c r="E78" i="27"/>
  <c r="D78" i="27"/>
  <c r="C78" i="27"/>
  <c r="B78" i="27"/>
  <c r="I77" i="27"/>
  <c r="J74" i="27"/>
  <c r="H74" i="27"/>
  <c r="G74" i="27"/>
  <c r="F74" i="27"/>
  <c r="E74" i="27"/>
  <c r="D74" i="27"/>
  <c r="C74" i="27"/>
  <c r="B74" i="27"/>
  <c r="I73" i="27"/>
  <c r="I74" i="27" s="1"/>
  <c r="J72" i="27"/>
  <c r="H72" i="27"/>
  <c r="G72" i="27"/>
  <c r="F72" i="27"/>
  <c r="E72" i="27"/>
  <c r="D72" i="27"/>
  <c r="C72" i="27"/>
  <c r="B72" i="27"/>
  <c r="I71" i="27"/>
  <c r="I72" i="27" s="1"/>
  <c r="J68" i="27"/>
  <c r="H68" i="27"/>
  <c r="G68" i="27"/>
  <c r="F68" i="27"/>
  <c r="E68" i="27"/>
  <c r="D68" i="27"/>
  <c r="C68" i="27"/>
  <c r="B68" i="27"/>
  <c r="I67" i="27"/>
  <c r="J66" i="27"/>
  <c r="H66" i="27"/>
  <c r="G66" i="27"/>
  <c r="F66" i="27"/>
  <c r="E66" i="27"/>
  <c r="D66" i="27"/>
  <c r="C66" i="27"/>
  <c r="B66" i="27"/>
  <c r="I65" i="27"/>
  <c r="I66" i="27" s="1"/>
  <c r="J62" i="27"/>
  <c r="H62" i="27"/>
  <c r="G62" i="27"/>
  <c r="F62" i="27"/>
  <c r="E62" i="27"/>
  <c r="D62" i="27"/>
  <c r="C62" i="27"/>
  <c r="B62" i="27"/>
  <c r="I61" i="27"/>
  <c r="I62" i="27" s="1"/>
  <c r="J60" i="27"/>
  <c r="H60" i="27"/>
  <c r="G60" i="27"/>
  <c r="F60" i="27"/>
  <c r="E60" i="27"/>
  <c r="D60" i="27"/>
  <c r="C60" i="27"/>
  <c r="B60" i="27"/>
  <c r="I59" i="27"/>
  <c r="I60" i="27" s="1"/>
  <c r="J56" i="27"/>
  <c r="H56" i="27"/>
  <c r="G56" i="27"/>
  <c r="F56" i="27"/>
  <c r="E56" i="27"/>
  <c r="D56" i="27"/>
  <c r="C56" i="27"/>
  <c r="B56" i="27"/>
  <c r="I55" i="27"/>
  <c r="I56" i="27" s="1"/>
  <c r="J54" i="27"/>
  <c r="H54" i="27"/>
  <c r="G54" i="27"/>
  <c r="F54" i="27"/>
  <c r="E54" i="27"/>
  <c r="D54" i="27"/>
  <c r="C54" i="27"/>
  <c r="B54" i="27"/>
  <c r="I53" i="27"/>
  <c r="I54" i="27" s="1"/>
  <c r="J50" i="27"/>
  <c r="H50" i="27"/>
  <c r="G50" i="27"/>
  <c r="F50" i="27"/>
  <c r="E50" i="27"/>
  <c r="D50" i="27"/>
  <c r="C50" i="27"/>
  <c r="B50" i="27"/>
  <c r="I49" i="27"/>
  <c r="I50" i="27" s="1"/>
  <c r="J48" i="27"/>
  <c r="H48" i="27"/>
  <c r="G48" i="27"/>
  <c r="F48" i="27"/>
  <c r="E48" i="27"/>
  <c r="D48" i="27"/>
  <c r="C48" i="27"/>
  <c r="B48" i="27"/>
  <c r="I47" i="27"/>
  <c r="I48" i="27" s="1"/>
  <c r="J44" i="27"/>
  <c r="H44" i="27"/>
  <c r="G44" i="27"/>
  <c r="F44" i="27"/>
  <c r="E44" i="27"/>
  <c r="D44" i="27"/>
  <c r="C44" i="27"/>
  <c r="B44" i="27"/>
  <c r="I43" i="27"/>
  <c r="I44" i="27" s="1"/>
  <c r="J42" i="27"/>
  <c r="H42" i="27"/>
  <c r="G42" i="27"/>
  <c r="F42" i="27"/>
  <c r="E42" i="27"/>
  <c r="D42" i="27"/>
  <c r="C42" i="27"/>
  <c r="B42" i="27"/>
  <c r="I41" i="27"/>
  <c r="I42" i="27" s="1"/>
  <c r="J38" i="27"/>
  <c r="H38" i="27"/>
  <c r="G38" i="27"/>
  <c r="F38" i="27"/>
  <c r="E38" i="27"/>
  <c r="D38" i="27"/>
  <c r="C38" i="27"/>
  <c r="B38" i="27"/>
  <c r="I37" i="27"/>
  <c r="I38" i="27" s="1"/>
  <c r="J36" i="27"/>
  <c r="I36" i="27"/>
  <c r="H36" i="27"/>
  <c r="G36" i="27"/>
  <c r="F36" i="27"/>
  <c r="E36" i="27"/>
  <c r="D36" i="27"/>
  <c r="C36" i="27"/>
  <c r="B36" i="27"/>
  <c r="I35" i="27"/>
  <c r="J32" i="27"/>
  <c r="H32" i="27"/>
  <c r="G32" i="27"/>
  <c r="F32" i="27"/>
  <c r="E32" i="27"/>
  <c r="D32" i="27"/>
  <c r="C32" i="27"/>
  <c r="B32" i="27"/>
  <c r="I31" i="27"/>
  <c r="I32" i="27" s="1"/>
  <c r="J30" i="27"/>
  <c r="H30" i="27"/>
  <c r="G30" i="27"/>
  <c r="F30" i="27"/>
  <c r="E30" i="27"/>
  <c r="D30" i="27"/>
  <c r="C30" i="27"/>
  <c r="B30" i="27"/>
  <c r="I29" i="27"/>
  <c r="I30" i="27" s="1"/>
  <c r="J26" i="27"/>
  <c r="H26" i="27"/>
  <c r="G26" i="27"/>
  <c r="F26" i="27"/>
  <c r="E26" i="27"/>
  <c r="D26" i="27"/>
  <c r="C26" i="27"/>
  <c r="B26" i="27"/>
  <c r="I25" i="27"/>
  <c r="I26" i="27" s="1"/>
  <c r="J24" i="27"/>
  <c r="H24" i="27"/>
  <c r="G24" i="27"/>
  <c r="F24" i="27"/>
  <c r="E24" i="27"/>
  <c r="D24" i="27"/>
  <c r="C24" i="27"/>
  <c r="B24" i="27"/>
  <c r="I23" i="27"/>
  <c r="I24" i="27" s="1"/>
  <c r="J20" i="27"/>
  <c r="H20" i="27"/>
  <c r="G20" i="27"/>
  <c r="F20" i="27"/>
  <c r="E20" i="27"/>
  <c r="D20" i="27"/>
  <c r="C20" i="27"/>
  <c r="B20" i="27"/>
  <c r="I19" i="27"/>
  <c r="I20" i="27" s="1"/>
  <c r="J18" i="27"/>
  <c r="H18" i="27"/>
  <c r="G18" i="27"/>
  <c r="F18" i="27"/>
  <c r="E18" i="27"/>
  <c r="D18" i="27"/>
  <c r="C18" i="27"/>
  <c r="B18" i="27"/>
  <c r="I17" i="27"/>
  <c r="I18" i="27" s="1"/>
  <c r="J14" i="27"/>
  <c r="H14" i="27"/>
  <c r="G14" i="27"/>
  <c r="F14" i="27"/>
  <c r="E14" i="27"/>
  <c r="D14" i="27"/>
  <c r="C14" i="27"/>
  <c r="B14" i="27"/>
  <c r="I13" i="27"/>
  <c r="I14" i="27" s="1"/>
  <c r="J12" i="27"/>
  <c r="H12" i="27"/>
  <c r="G12" i="27"/>
  <c r="F12" i="27"/>
  <c r="E12" i="27"/>
  <c r="D12" i="27"/>
  <c r="C12" i="27"/>
  <c r="B12" i="27"/>
  <c r="I11" i="27"/>
  <c r="I12" i="27" s="1"/>
  <c r="J8" i="27"/>
  <c r="H8" i="27"/>
  <c r="G8" i="27"/>
  <c r="F8" i="27"/>
  <c r="E8" i="27"/>
  <c r="D8" i="27"/>
  <c r="C8" i="27"/>
  <c r="B8" i="27"/>
  <c r="I7" i="27"/>
  <c r="I8" i="27" s="1"/>
  <c r="J6" i="27"/>
  <c r="H6" i="27"/>
  <c r="G6" i="27"/>
  <c r="F6" i="27"/>
  <c r="E6" i="27"/>
  <c r="D6" i="27"/>
  <c r="C6" i="27"/>
  <c r="B6" i="27"/>
  <c r="I5" i="27"/>
  <c r="I6" i="27" s="1"/>
  <c r="G91" i="29"/>
  <c r="C91" i="29"/>
  <c r="J90" i="29"/>
  <c r="J91" i="29" s="1"/>
  <c r="H90" i="29"/>
  <c r="H91" i="29" s="1"/>
  <c r="G90" i="29"/>
  <c r="F90" i="29"/>
  <c r="F91" i="29" s="1"/>
  <c r="E90" i="29"/>
  <c r="E91" i="29" s="1"/>
  <c r="D90" i="29"/>
  <c r="D91" i="29" s="1"/>
  <c r="C90" i="29"/>
  <c r="B90" i="29"/>
  <c r="B91" i="29" s="1"/>
  <c r="E89" i="29"/>
  <c r="J88" i="29"/>
  <c r="J89" i="29" s="1"/>
  <c r="H88" i="29"/>
  <c r="H89" i="29" s="1"/>
  <c r="G88" i="29"/>
  <c r="F88" i="29"/>
  <c r="F89" i="29" s="1"/>
  <c r="E88" i="29"/>
  <c r="D88" i="29"/>
  <c r="D89" i="29" s="1"/>
  <c r="C88" i="29"/>
  <c r="B88" i="29"/>
  <c r="C89" i="29"/>
  <c r="J80" i="29"/>
  <c r="H80" i="29"/>
  <c r="G80" i="29"/>
  <c r="F80" i="29"/>
  <c r="E80" i="29"/>
  <c r="D80" i="29"/>
  <c r="C80" i="29"/>
  <c r="B80" i="29"/>
  <c r="I79" i="29"/>
  <c r="I90" i="29" s="1"/>
  <c r="J78" i="29"/>
  <c r="H78" i="29"/>
  <c r="G78" i="29"/>
  <c r="F78" i="29"/>
  <c r="E78" i="29"/>
  <c r="D78" i="29"/>
  <c r="C78" i="29"/>
  <c r="B78" i="29"/>
  <c r="I77" i="29"/>
  <c r="I88" i="29" s="1"/>
  <c r="J74" i="29"/>
  <c r="H74" i="29"/>
  <c r="G74" i="29"/>
  <c r="F74" i="29"/>
  <c r="E74" i="29"/>
  <c r="D74" i="29"/>
  <c r="C74" i="29"/>
  <c r="B74" i="29"/>
  <c r="I73" i="29"/>
  <c r="I74" i="29" s="1"/>
  <c r="J72" i="29"/>
  <c r="H72" i="29"/>
  <c r="G72" i="29"/>
  <c r="F72" i="29"/>
  <c r="E72" i="29"/>
  <c r="D72" i="29"/>
  <c r="C72" i="29"/>
  <c r="B72" i="29"/>
  <c r="I71" i="29"/>
  <c r="I72" i="29" s="1"/>
  <c r="J68" i="29"/>
  <c r="H68" i="29"/>
  <c r="G68" i="29"/>
  <c r="F68" i="29"/>
  <c r="E68" i="29"/>
  <c r="D68" i="29"/>
  <c r="C68" i="29"/>
  <c r="B68" i="29"/>
  <c r="I67" i="29"/>
  <c r="I68" i="29" s="1"/>
  <c r="J66" i="29"/>
  <c r="H66" i="29"/>
  <c r="G66" i="29"/>
  <c r="F66" i="29"/>
  <c r="E66" i="29"/>
  <c r="D66" i="29"/>
  <c r="C66" i="29"/>
  <c r="B66" i="29"/>
  <c r="I65" i="29"/>
  <c r="I66" i="29" s="1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J56" i="29"/>
  <c r="H56" i="29"/>
  <c r="G56" i="29"/>
  <c r="F56" i="29"/>
  <c r="E56" i="29"/>
  <c r="D56" i="29"/>
  <c r="C56" i="29"/>
  <c r="B56" i="29"/>
  <c r="I55" i="29"/>
  <c r="I56" i="29" s="1"/>
  <c r="J54" i="29"/>
  <c r="H54" i="29"/>
  <c r="G54" i="29"/>
  <c r="F54" i="29"/>
  <c r="E54" i="29"/>
  <c r="D54" i="29"/>
  <c r="C54" i="29"/>
  <c r="B54" i="29"/>
  <c r="I53" i="29"/>
  <c r="I54" i="29" s="1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J38" i="29"/>
  <c r="H38" i="29"/>
  <c r="G38" i="29"/>
  <c r="F38" i="29"/>
  <c r="E38" i="29"/>
  <c r="D38" i="29"/>
  <c r="C38" i="29"/>
  <c r="B38" i="29"/>
  <c r="I37" i="29"/>
  <c r="I38" i="29" s="1"/>
  <c r="J36" i="29"/>
  <c r="H36" i="29"/>
  <c r="G36" i="29"/>
  <c r="F36" i="29"/>
  <c r="E36" i="29"/>
  <c r="D36" i="29"/>
  <c r="C36" i="29"/>
  <c r="B36" i="29"/>
  <c r="I35" i="29"/>
  <c r="I36" i="29" s="1"/>
  <c r="J32" i="29"/>
  <c r="H32" i="29"/>
  <c r="G32" i="29"/>
  <c r="F32" i="29"/>
  <c r="E32" i="29"/>
  <c r="D32" i="29"/>
  <c r="C32" i="29"/>
  <c r="B32" i="29"/>
  <c r="I31" i="29"/>
  <c r="I32" i="29" s="1"/>
  <c r="J30" i="29"/>
  <c r="H30" i="29"/>
  <c r="G30" i="29"/>
  <c r="F30" i="29"/>
  <c r="E30" i="29"/>
  <c r="D30" i="29"/>
  <c r="C30" i="29"/>
  <c r="B30" i="29"/>
  <c r="I29" i="29"/>
  <c r="I30" i="29" s="1"/>
  <c r="J26" i="29"/>
  <c r="H26" i="29"/>
  <c r="G26" i="29"/>
  <c r="F26" i="29"/>
  <c r="E26" i="29"/>
  <c r="D26" i="29"/>
  <c r="C26" i="29"/>
  <c r="B26" i="29"/>
  <c r="I25" i="29"/>
  <c r="I26" i="29" s="1"/>
  <c r="J24" i="29"/>
  <c r="H24" i="29"/>
  <c r="G24" i="29"/>
  <c r="F24" i="29"/>
  <c r="E24" i="29"/>
  <c r="D24" i="29"/>
  <c r="C24" i="29"/>
  <c r="B24" i="29"/>
  <c r="I23" i="29"/>
  <c r="I24" i="29" s="1"/>
  <c r="J20" i="29"/>
  <c r="H20" i="29"/>
  <c r="G20" i="29"/>
  <c r="F20" i="29"/>
  <c r="E20" i="29"/>
  <c r="D20" i="29"/>
  <c r="C20" i="29"/>
  <c r="B20" i="29"/>
  <c r="I19" i="29"/>
  <c r="I20" i="29" s="1"/>
  <c r="J18" i="29"/>
  <c r="H18" i="29"/>
  <c r="G18" i="29"/>
  <c r="F18" i="29"/>
  <c r="E18" i="29"/>
  <c r="D18" i="29"/>
  <c r="C18" i="29"/>
  <c r="B18" i="29"/>
  <c r="I17" i="29"/>
  <c r="I18" i="29" s="1"/>
  <c r="J14" i="29"/>
  <c r="H14" i="29"/>
  <c r="G14" i="29"/>
  <c r="F14" i="29"/>
  <c r="E14" i="29"/>
  <c r="D14" i="29"/>
  <c r="C14" i="29"/>
  <c r="B14" i="29"/>
  <c r="I13" i="29"/>
  <c r="I14" i="29" s="1"/>
  <c r="J12" i="29"/>
  <c r="H12" i="29"/>
  <c r="G12" i="29"/>
  <c r="F12" i="29"/>
  <c r="E12" i="29"/>
  <c r="D12" i="29"/>
  <c r="C12" i="29"/>
  <c r="B12" i="29"/>
  <c r="I11" i="29"/>
  <c r="I12" i="29" s="1"/>
  <c r="J8" i="29"/>
  <c r="H8" i="29"/>
  <c r="G8" i="29"/>
  <c r="F8" i="29"/>
  <c r="E8" i="29"/>
  <c r="D8" i="29"/>
  <c r="C8" i="29"/>
  <c r="B8" i="29"/>
  <c r="I7" i="29"/>
  <c r="I8" i="29" s="1"/>
  <c r="J6" i="29"/>
  <c r="H6" i="29"/>
  <c r="G6" i="29"/>
  <c r="F6" i="29"/>
  <c r="E6" i="29"/>
  <c r="D6" i="29"/>
  <c r="C6" i="29"/>
  <c r="B6" i="29"/>
  <c r="I5" i="29"/>
  <c r="I6" i="29" s="1"/>
  <c r="I68" i="28" l="1"/>
  <c r="I56" i="28"/>
  <c r="C91" i="28"/>
  <c r="I14" i="28"/>
  <c r="G91" i="28"/>
  <c r="J91" i="28"/>
  <c r="I44" i="28"/>
  <c r="E91" i="28"/>
  <c r="D91" i="28"/>
  <c r="I50" i="28"/>
  <c r="I62" i="28"/>
  <c r="I74" i="28"/>
  <c r="B91" i="28"/>
  <c r="F91" i="28"/>
  <c r="I8" i="28"/>
  <c r="I20" i="28"/>
  <c r="I32" i="28"/>
  <c r="I88" i="28"/>
  <c r="I89" i="28" s="1"/>
  <c r="I90" i="28"/>
  <c r="H91" i="28"/>
  <c r="C91" i="27"/>
  <c r="J91" i="27"/>
  <c r="I68" i="27"/>
  <c r="E91" i="27"/>
  <c r="B91" i="27"/>
  <c r="F91" i="27"/>
  <c r="I88" i="27"/>
  <c r="I89" i="27" s="1"/>
  <c r="I89" i="29"/>
  <c r="B89" i="29"/>
  <c r="D89" i="28"/>
  <c r="H89" i="28"/>
  <c r="I80" i="28"/>
  <c r="I78" i="28"/>
  <c r="I78" i="27"/>
  <c r="I90" i="27"/>
  <c r="I91" i="27" s="1"/>
  <c r="I91" i="29"/>
  <c r="I80" i="29"/>
  <c r="I78" i="29"/>
  <c r="I91" i="28" l="1"/>
</calcChain>
</file>

<file path=xl/sharedStrings.xml><?xml version="1.0" encoding="utf-8"?>
<sst xmlns="http://schemas.openxmlformats.org/spreadsheetml/2006/main" count="327" uniqueCount="40">
  <si>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</si>
  <si>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</si>
  <si>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</si>
  <si>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</si>
  <si>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</si>
  <si>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</si>
  <si>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</si>
  <si>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</si>
  <si>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</si>
  <si>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</si>
  <si>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</si>
  <si>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</si>
  <si>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</si>
  <si>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</si>
  <si>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</si>
  <si>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</si>
  <si>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</si>
  <si>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</si>
  <si>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</si>
  <si>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</si>
  <si>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</si>
  <si>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</si>
  <si>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</si>
  <si>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</si>
  <si>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</si>
  <si>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</si>
  <si>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</si>
  <si>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</si>
  <si>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</si>
  <si>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</si>
  <si>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8. červenec 2019     </t>
  </si>
  <si>
    <t xml:space="preserve">Stav ke dni: 8. červenec 2019        </t>
  </si>
  <si>
    <t>Žně 2019 – postup sklizně</t>
  </si>
  <si>
    <t xml:space="preserve">Žně 2019 – postup sklizně dle krajů </t>
  </si>
  <si>
    <t xml:space="preserve">Stav ke dni: 15. červenec 2019     </t>
  </si>
  <si>
    <t xml:space="preserve">Stav ke dni: 15. červenec 2019        </t>
  </si>
  <si>
    <t>Žito*</t>
  </si>
  <si>
    <t xml:space="preserve">Stav ke dni: 22. červenec 2019     </t>
  </si>
  <si>
    <t xml:space="preserve">Stav ke dni: 22. červenec 2019        </t>
  </si>
  <si>
    <t>* plocha u žita v Plzeňském kraji byla oproti údajům z CSU snížena o 1900 ha, které byly použity na zelené krmení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</si>
</sst>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4" fontId="5" fillId="0" borderId="3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pane ySplit="2" topLeftCell="A24" activePane="bottomLeft" state="frozen"/>
      <selection pane="bottomLeft" activeCell="A93" sqref="A93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9.4" thickBot="1" x14ac:dyDescent="0.35">
      <c r="A2" s="47" t="s">
        <v>30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504.97</v>
      </c>
      <c r="C5" s="34">
        <v>0</v>
      </c>
      <c r="D5" s="34">
        <v>5680.28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6185.25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0.29180984979741414</v>
      </c>
      <c r="C6" s="38">
        <f t="shared" ref="C6:J6" si="0">(C5/C4)*100</f>
        <v>0</v>
      </c>
      <c r="D6" s="38">
        <f t="shared" si="0"/>
        <v>25.824795582722786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2.4107209880773715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>
        <v>1903.75</v>
      </c>
      <c r="C7" s="35">
        <v>0</v>
      </c>
      <c r="D7" s="35">
        <v>31525.989999999998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33429.74</v>
      </c>
      <c r="J7" s="41">
        <v>0</v>
      </c>
    </row>
    <row r="8" spans="1:10" ht="20.100000000000001" customHeight="1" thickBot="1" x14ac:dyDescent="0.35">
      <c r="A8" s="7" t="s">
        <v>10</v>
      </c>
      <c r="B8" s="42">
        <f t="shared" ref="B8:J8" si="1">B7/B5</f>
        <v>3.7700259421351761</v>
      </c>
      <c r="C8" s="42" t="e">
        <f t="shared" si="1"/>
        <v>#DIV/0!</v>
      </c>
      <c r="D8" s="42">
        <f t="shared" si="1"/>
        <v>5.5500767567795952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5.4047516268542095</v>
      </c>
      <c r="J8" s="42" t="e">
        <f t="shared" si="1"/>
        <v>#DIV/0!</v>
      </c>
    </row>
    <row r="9" spans="1:10" ht="20.100000000000001" customHeight="1" thickBot="1" x14ac:dyDescent="0.35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9235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9235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60.603197040122801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7.0551191593200988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>
        <v>0</v>
      </c>
      <c r="C13" s="35">
        <v>0</v>
      </c>
      <c r="D13" s="35">
        <v>55055.34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55055.34</v>
      </c>
      <c r="J13" s="41">
        <v>0</v>
      </c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5.9615961017866805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5.9615961017866805</v>
      </c>
      <c r="J14" s="42" t="e">
        <f t="shared" si="3"/>
        <v>#DIV/0!</v>
      </c>
    </row>
    <row r="15" spans="1:10" ht="20.100000000000001" customHeight="1" thickBot="1" x14ac:dyDescent="0.35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74</v>
      </c>
      <c r="C17" s="34">
        <v>0</v>
      </c>
      <c r="D17" s="34">
        <v>953.13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1027.1300000000001</v>
      </c>
      <c r="J17" s="37">
        <v>0</v>
      </c>
    </row>
    <row r="18" spans="1:12" ht="20.100000000000001" customHeight="1" thickBot="1" x14ac:dyDescent="0.35">
      <c r="A18" s="5" t="s">
        <v>11</v>
      </c>
      <c r="B18" s="38">
        <f>(B17/B16)*100</f>
        <v>0.12799183066196509</v>
      </c>
      <c r="C18" s="38">
        <f t="shared" ref="C18:J18" si="4">(C17/C16)*100</f>
        <v>0</v>
      </c>
      <c r="D18" s="38">
        <f t="shared" si="4"/>
        <v>15.144312124125111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1.2431171252990605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>
        <v>547</v>
      </c>
      <c r="C19" s="35">
        <v>0</v>
      </c>
      <c r="D19" s="35">
        <v>7145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7692</v>
      </c>
      <c r="J19" s="41">
        <v>0</v>
      </c>
    </row>
    <row r="20" spans="1:12" ht="20.100000000000001" customHeight="1" thickBot="1" x14ac:dyDescent="0.35">
      <c r="A20" s="26" t="s">
        <v>10</v>
      </c>
      <c r="B20" s="42">
        <f>B19/B17</f>
        <v>7.3918918918918921</v>
      </c>
      <c r="C20" s="42" t="e">
        <f t="shared" ref="C20:J20" si="5">C19/C17</f>
        <v>#DIV/0!</v>
      </c>
      <c r="D20" s="42">
        <f t="shared" si="5"/>
        <v>7.4963541174865966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7.4888280938148037</v>
      </c>
      <c r="J20" s="42" t="e">
        <f t="shared" si="5"/>
        <v>#DIV/0!</v>
      </c>
      <c r="L20" s="23"/>
    </row>
    <row r="21" spans="1:12" ht="20.100000000000001" customHeight="1" thickBot="1" x14ac:dyDescent="0.35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0</v>
      </c>
      <c r="J25" s="41">
        <v>0</v>
      </c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>
        <v>722</v>
      </c>
      <c r="C29" s="34">
        <v>0</v>
      </c>
      <c r="D29" s="34">
        <v>3253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3975</v>
      </c>
      <c r="J29" s="37">
        <v>0</v>
      </c>
    </row>
    <row r="30" spans="1:12" ht="20.100000000000001" customHeight="1" thickBot="1" x14ac:dyDescent="0.35">
      <c r="A30" s="5" t="s">
        <v>11</v>
      </c>
      <c r="B30" s="38">
        <f>(B29/B28)*100</f>
        <v>1.104688515324646</v>
      </c>
      <c r="C30" s="38">
        <f t="shared" ref="C30:J30" si="8">(C29/C28)*100</f>
        <v>0</v>
      </c>
      <c r="D30" s="38">
        <f t="shared" si="8"/>
        <v>62.858810184943636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4.4500424797136837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>
        <v>2888</v>
      </c>
      <c r="C31" s="35">
        <v>0</v>
      </c>
      <c r="D31" s="35">
        <v>19236</v>
      </c>
      <c r="E31" s="35">
        <v>0</v>
      </c>
      <c r="F31" s="35">
        <v>0</v>
      </c>
      <c r="G31" s="35">
        <v>0</v>
      </c>
      <c r="H31" s="40">
        <v>0</v>
      </c>
      <c r="I31" s="48">
        <f>B31+C31+D31+E31+F31+G31+H31</f>
        <v>22124</v>
      </c>
      <c r="J31" s="41">
        <v>0</v>
      </c>
    </row>
    <row r="32" spans="1:12" ht="20.100000000000001" customHeight="1" thickBot="1" x14ac:dyDescent="0.35">
      <c r="A32" s="7" t="s">
        <v>10</v>
      </c>
      <c r="B32" s="42">
        <f>B31/B29</f>
        <v>4</v>
      </c>
      <c r="C32" s="42" t="e">
        <f>C31/C29</f>
        <v>#DIV/0!</v>
      </c>
      <c r="D32" s="42">
        <f t="shared" ref="D32:J32" si="9">D31/D29</f>
        <v>5.9133107900399633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5.5657861635220129</v>
      </c>
      <c r="J32" s="42" t="e">
        <f t="shared" si="9"/>
        <v>#DIV/0!</v>
      </c>
    </row>
    <row r="33" spans="1:10" ht="20.100000000000001" customHeight="1" thickBot="1" x14ac:dyDescent="0.35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180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180</v>
      </c>
      <c r="J35" s="37">
        <v>0</v>
      </c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8.7251998313128052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0.90206120986454053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>
        <v>0</v>
      </c>
      <c r="C37" s="35">
        <v>0</v>
      </c>
      <c r="D37" s="35">
        <v>1080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1080</v>
      </c>
      <c r="J37" s="41">
        <v>0</v>
      </c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</v>
      </c>
      <c r="J38" s="22" t="e">
        <f t="shared" si="11"/>
        <v>#DIV/0!</v>
      </c>
    </row>
    <row r="39" spans="1:10" ht="20.100000000000001" customHeight="1" thickBot="1" x14ac:dyDescent="0.35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7774.73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7774.73</v>
      </c>
      <c r="J41" s="37">
        <v>0</v>
      </c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44.351048888817893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7.6990697022223209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>
        <v>0</v>
      </c>
      <c r="C43" s="35">
        <v>0</v>
      </c>
      <c r="D43" s="35">
        <v>38087.29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38087.29</v>
      </c>
      <c r="J43" s="41">
        <v>0</v>
      </c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4.8988569377971976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4.8988569377971976</v>
      </c>
      <c r="J44" s="22" t="e">
        <f t="shared" si="13"/>
        <v>#DIV/0!</v>
      </c>
    </row>
    <row r="45" spans="1:10" ht="20.100000000000001" customHeight="1" thickBot="1" x14ac:dyDescent="0.35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5">
      <c r="A47" s="4" t="s">
        <v>20</v>
      </c>
      <c r="B47" s="34">
        <v>0</v>
      </c>
      <c r="C47" s="34">
        <v>0</v>
      </c>
      <c r="D47" s="34">
        <v>1432.5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1432.5</v>
      </c>
      <c r="J47" s="37">
        <v>0</v>
      </c>
    </row>
    <row r="48" spans="1:10" ht="20.100000000000001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24.194937726537244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1.7473141068199898</v>
      </c>
      <c r="J48" s="38">
        <f t="shared" si="14"/>
        <v>0</v>
      </c>
    </row>
    <row r="49" spans="1:10" ht="20.100000000000001" customHeight="1" thickBot="1" x14ac:dyDescent="0.35">
      <c r="A49" s="6" t="s">
        <v>22</v>
      </c>
      <c r="B49" s="39">
        <v>0</v>
      </c>
      <c r="C49" s="35">
        <v>0</v>
      </c>
      <c r="D49" s="35">
        <v>8813.51</v>
      </c>
      <c r="E49" s="35">
        <v>0</v>
      </c>
      <c r="F49" s="35">
        <v>0</v>
      </c>
      <c r="G49" s="35">
        <v>0</v>
      </c>
      <c r="H49" s="40">
        <v>0</v>
      </c>
      <c r="I49" s="48">
        <f>B49+C49+D49+E49+F49+G49+H49</f>
        <v>8813.51</v>
      </c>
      <c r="J49" s="41">
        <v>0</v>
      </c>
    </row>
    <row r="50" spans="1:10" ht="20.100000000000001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6.1525375218150087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6.1525375218150087</v>
      </c>
      <c r="J50" s="42" t="e">
        <f t="shared" si="15"/>
        <v>#DIV/0!</v>
      </c>
    </row>
    <row r="51" spans="1:10" ht="20.100000000000001" customHeight="1" thickBot="1" x14ac:dyDescent="0.35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5">
      <c r="A53" s="4" t="s">
        <v>20</v>
      </c>
      <c r="B53" s="34">
        <v>0</v>
      </c>
      <c r="C53" s="34">
        <v>0</v>
      </c>
      <c r="D53" s="34">
        <v>2890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2890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22.875597120366013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2.1975170946299527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>
        <v>0</v>
      </c>
      <c r="C55" s="35">
        <v>0</v>
      </c>
      <c r="D55" s="35">
        <v>16982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16982</v>
      </c>
      <c r="J55" s="41">
        <v>0</v>
      </c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5.8761245674740481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5.8761245674740481</v>
      </c>
      <c r="J56" s="42" t="e">
        <f t="shared" si="17"/>
        <v>#DIV/0!</v>
      </c>
    </row>
    <row r="57" spans="1:10" ht="20.100000000000001" customHeight="1" thickBot="1" x14ac:dyDescent="0.35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5">
      <c r="A59" s="17" t="s">
        <v>20</v>
      </c>
      <c r="B59" s="34">
        <v>6693.3</v>
      </c>
      <c r="C59" s="34">
        <v>0</v>
      </c>
      <c r="D59" s="34">
        <v>4780.3</v>
      </c>
      <c r="E59" s="34">
        <v>435.5</v>
      </c>
      <c r="F59" s="34">
        <v>0</v>
      </c>
      <c r="G59" s="34">
        <v>0</v>
      </c>
      <c r="H59" s="34">
        <v>0</v>
      </c>
      <c r="I59" s="34">
        <f>B59+C59+D59+E59+F59+G59+H59</f>
        <v>11909.1</v>
      </c>
      <c r="J59" s="32">
        <v>1056</v>
      </c>
    </row>
    <row r="60" spans="1:10" ht="20.100000000000001" customHeight="1" thickBot="1" x14ac:dyDescent="0.35">
      <c r="A60" s="18" t="s">
        <v>11</v>
      </c>
      <c r="B60" s="38">
        <f>(B59/B58)*100</f>
        <v>6.0161547142184943</v>
      </c>
      <c r="C60" s="38">
        <f t="shared" ref="C60:J60" si="18">(C59/C58)*100</f>
        <v>0</v>
      </c>
      <c r="D60" s="38">
        <f t="shared" si="18"/>
        <v>48.676103264250877</v>
      </c>
      <c r="E60" s="38">
        <f t="shared" si="18"/>
        <v>1.6501894023358801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7.6068294178515306</v>
      </c>
      <c r="J60" s="38">
        <f t="shared" si="18"/>
        <v>2.6779437854967032</v>
      </c>
    </row>
    <row r="61" spans="1:10" ht="20.100000000000001" customHeight="1" thickBot="1" x14ac:dyDescent="0.35">
      <c r="A61" s="19" t="s">
        <v>22</v>
      </c>
      <c r="B61" s="39">
        <v>26050.400000000001</v>
      </c>
      <c r="C61" s="35">
        <v>0</v>
      </c>
      <c r="D61" s="35">
        <v>22752.1</v>
      </c>
      <c r="E61" s="35">
        <v>1671.1</v>
      </c>
      <c r="F61" s="35">
        <v>0</v>
      </c>
      <c r="G61" s="35">
        <v>0</v>
      </c>
      <c r="H61" s="40">
        <v>0</v>
      </c>
      <c r="I61" s="48">
        <f>B61+C61+D61+E61+F61+G61+H61</f>
        <v>50473.599999999999</v>
      </c>
      <c r="J61" s="41">
        <v>2682.9</v>
      </c>
    </row>
    <row r="62" spans="1:10" ht="20.100000000000001" customHeight="1" thickBot="1" x14ac:dyDescent="0.35">
      <c r="A62" s="20" t="s">
        <v>10</v>
      </c>
      <c r="B62" s="42">
        <f>B61/B59</f>
        <v>3.8920114143994744</v>
      </c>
      <c r="C62" s="42" t="e">
        <f t="shared" ref="C62:J62" si="19">C61/C59</f>
        <v>#DIV/0!</v>
      </c>
      <c r="D62" s="42">
        <f t="shared" si="19"/>
        <v>4.7595548396544149</v>
      </c>
      <c r="E62" s="42">
        <f t="shared" si="19"/>
        <v>3.8371986222732488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4.2382379860778734</v>
      </c>
      <c r="J62" s="42">
        <f t="shared" si="19"/>
        <v>2.5406249999999999</v>
      </c>
    </row>
    <row r="63" spans="1:10" ht="20.100000000000001" customHeight="1" thickBot="1" x14ac:dyDescent="0.35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5">
      <c r="A65" s="4" t="s">
        <v>20</v>
      </c>
      <c r="B65" s="34">
        <v>0</v>
      </c>
      <c r="C65" s="34">
        <v>0</v>
      </c>
      <c r="D65" s="43">
        <v>985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985</v>
      </c>
      <c r="J65" s="37">
        <v>186</v>
      </c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34.945311474479283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1.0716736419746167</v>
      </c>
      <c r="J66" s="38">
        <f t="shared" si="20"/>
        <v>0.74065343153495256</v>
      </c>
    </row>
    <row r="67" spans="1:10" ht="20.100000000000001" customHeight="1" thickBot="1" x14ac:dyDescent="0.35">
      <c r="A67" s="6" t="s">
        <v>22</v>
      </c>
      <c r="B67" s="39">
        <v>0</v>
      </c>
      <c r="C67" s="35">
        <v>0</v>
      </c>
      <c r="D67" s="35">
        <v>6264</v>
      </c>
      <c r="E67" s="35">
        <v>0</v>
      </c>
      <c r="F67" s="35">
        <v>0</v>
      </c>
      <c r="G67" s="35">
        <v>0</v>
      </c>
      <c r="H67" s="40">
        <v>0</v>
      </c>
      <c r="I67" s="48">
        <f>B67+C67+D67+E67+F67+G67+H67</f>
        <v>6264</v>
      </c>
      <c r="J67" s="41">
        <v>502</v>
      </c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6.3593908629441627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6.3593908629441627</v>
      </c>
      <c r="J68" s="42">
        <f t="shared" si="21"/>
        <v>2.6989247311827955</v>
      </c>
    </row>
    <row r="69" spans="1:10" ht="20.100000000000001" customHeight="1" thickBot="1" x14ac:dyDescent="0.35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5">
      <c r="A71" s="4" t="s">
        <v>20</v>
      </c>
      <c r="B71" s="34">
        <v>157.03</v>
      </c>
      <c r="C71" s="34">
        <v>0</v>
      </c>
      <c r="D71" s="34">
        <v>1416.74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1573.77</v>
      </c>
      <c r="J71" s="37">
        <v>1141.57</v>
      </c>
    </row>
    <row r="72" spans="1:10" ht="20.100000000000001" customHeight="1" thickBot="1" x14ac:dyDescent="0.35">
      <c r="A72" s="5" t="s">
        <v>11</v>
      </c>
      <c r="B72" s="21">
        <f>(B71/B70)*100</f>
        <v>0.45700213236618731</v>
      </c>
      <c r="C72" s="21">
        <f t="shared" ref="C72:J72" si="22">(C71/C70)*100</f>
        <v>0</v>
      </c>
      <c r="D72" s="21">
        <f t="shared" si="22"/>
        <v>46.651936394200533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3.2650911164094181</v>
      </c>
      <c r="J72" s="21">
        <f t="shared" si="22"/>
        <v>7.5236785269652788</v>
      </c>
    </row>
    <row r="73" spans="1:10" ht="20.100000000000001" customHeight="1" thickBot="1" x14ac:dyDescent="0.35">
      <c r="A73" s="6" t="s">
        <v>22</v>
      </c>
      <c r="B73" s="39">
        <v>796.75</v>
      </c>
      <c r="C73" s="35">
        <v>0</v>
      </c>
      <c r="D73" s="35">
        <v>9156.4700000000012</v>
      </c>
      <c r="E73" s="35">
        <v>0</v>
      </c>
      <c r="F73" s="35">
        <v>0</v>
      </c>
      <c r="G73" s="35">
        <v>0</v>
      </c>
      <c r="H73" s="40">
        <v>0</v>
      </c>
      <c r="I73" s="48">
        <f>B73+C73+D73+E73+F73+G73+H73</f>
        <v>9953.2200000000012</v>
      </c>
      <c r="J73" s="41">
        <v>2574.46</v>
      </c>
    </row>
    <row r="74" spans="1:10" ht="20.100000000000001" customHeight="1" thickBot="1" x14ac:dyDescent="0.35">
      <c r="A74" s="7" t="s">
        <v>10</v>
      </c>
      <c r="B74" s="22">
        <f>B73/B71</f>
        <v>5.0738712347958987</v>
      </c>
      <c r="C74" s="22" t="e">
        <f>C73/C71</f>
        <v>#DIV/0!</v>
      </c>
      <c r="D74" s="22">
        <f t="shared" ref="D74:J74" si="23">D73/D71</f>
        <v>6.4630560300407991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6.324443851388704</v>
      </c>
      <c r="J74" s="22">
        <f t="shared" si="23"/>
        <v>2.2551924104522718</v>
      </c>
    </row>
    <row r="75" spans="1:10" ht="20.100000000000001" customHeight="1" thickBot="1" x14ac:dyDescent="0.35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5">
      <c r="A77" s="4" t="s">
        <v>20</v>
      </c>
      <c r="B77" s="34">
        <v>0</v>
      </c>
      <c r="C77" s="34">
        <v>0</v>
      </c>
      <c r="D77" s="34">
        <v>120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120</v>
      </c>
      <c r="J77" s="37">
        <v>0</v>
      </c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3.0610917383684892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0.1970230474277164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>
        <v>0</v>
      </c>
      <c r="C79" s="35">
        <v>0</v>
      </c>
      <c r="D79" s="35">
        <v>566</v>
      </c>
      <c r="E79" s="35">
        <v>0</v>
      </c>
      <c r="F79" s="35">
        <v>0</v>
      </c>
      <c r="G79" s="35">
        <v>0</v>
      </c>
      <c r="H79" s="40">
        <v>0</v>
      </c>
      <c r="I79" s="48">
        <f>B79+C79+D79+E79+F79+G79+H79</f>
        <v>566</v>
      </c>
      <c r="J79" s="41">
        <v>0</v>
      </c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4.7166666666666668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4.7166666666666668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6" x14ac:dyDescent="0.3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6" x14ac:dyDescent="0.3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2" thickBot="1" x14ac:dyDescent="0.35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8.8" thickTop="1" thickBot="1" x14ac:dyDescent="0.35">
      <c r="A86" s="49" t="s">
        <v>31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" thickBot="1" x14ac:dyDescent="0.35">
      <c r="A88" s="14" t="s">
        <v>20</v>
      </c>
      <c r="B88" s="32">
        <f t="shared" ref="B88:J88" si="26">B77+B71+B65+B59+B53+B47+B41+B35+B29+B23+B17+B11+B5</f>
        <v>8151.3</v>
      </c>
      <c r="C88" s="32">
        <f t="shared" si="26"/>
        <v>0</v>
      </c>
      <c r="D88" s="32">
        <f t="shared" si="26"/>
        <v>38700.68</v>
      </c>
      <c r="E88" s="32">
        <f t="shared" si="26"/>
        <v>435.5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47287.48</v>
      </c>
      <c r="J88" s="32">
        <f t="shared" si="26"/>
        <v>2383.5699999999997</v>
      </c>
      <c r="L88" s="24"/>
    </row>
    <row r="89" spans="1:12" ht="15" thickBot="1" x14ac:dyDescent="0.35">
      <c r="A89" s="15" t="s">
        <v>11</v>
      </c>
      <c r="B89" s="25">
        <f>(B88/B87)*100</f>
        <v>1.0007524335307718</v>
      </c>
      <c r="C89" s="25">
        <f t="shared" ref="C89:J89" si="27">(C88/C87)*100</f>
        <v>0</v>
      </c>
      <c r="D89" s="25">
        <f t="shared" si="27"/>
        <v>35.931456982909921</v>
      </c>
      <c r="E89" s="25">
        <f t="shared" si="27"/>
        <v>0.20554439364805052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3.722084990299749</v>
      </c>
      <c r="J89" s="25">
        <f t="shared" si="27"/>
        <v>0.62762225701449625</v>
      </c>
    </row>
    <row r="90" spans="1:12" ht="15" thickBot="1" x14ac:dyDescent="0.35">
      <c r="A90" s="27" t="s">
        <v>22</v>
      </c>
      <c r="B90" s="32">
        <f>B79+B73+B67+B61+B55+B49+B43+B37+B31+B25+B19+B13+B7</f>
        <v>32185.9</v>
      </c>
      <c r="C90" s="32">
        <f t="shared" ref="C90:J90" si="28">C79+C73+C67+C61+C55+C49+C43+C37+C31+C25+C19+C13+C7</f>
        <v>0</v>
      </c>
      <c r="D90" s="32">
        <f t="shared" si="28"/>
        <v>216663.69999999998</v>
      </c>
      <c r="E90" s="32">
        <f t="shared" si="28"/>
        <v>1671.1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250520.69999999998</v>
      </c>
      <c r="J90" s="32">
        <f t="shared" si="28"/>
        <v>5759.3600000000006</v>
      </c>
    </row>
    <row r="91" spans="1:12" ht="15" thickBot="1" x14ac:dyDescent="0.35">
      <c r="A91" s="15" t="s">
        <v>10</v>
      </c>
      <c r="B91" s="25">
        <f>B90/B88</f>
        <v>3.9485603523364374</v>
      </c>
      <c r="C91" s="25" t="e">
        <f t="shared" ref="C91:J91" si="29">C90/C88</f>
        <v>#DIV/0!</v>
      </c>
      <c r="D91" s="25">
        <f t="shared" si="29"/>
        <v>5.598446848995934</v>
      </c>
      <c r="E91" s="25">
        <f t="shared" si="29"/>
        <v>3.8371986222732488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5.2978230178474295</v>
      </c>
      <c r="J91" s="25">
        <f t="shared" si="29"/>
        <v>2.4162747475425523</v>
      </c>
      <c r="L91" s="50"/>
    </row>
    <row r="93" spans="1:12" x14ac:dyDescent="0.3">
      <c r="A93" t="s">
        <v>39</v>
      </c>
      <c r="B93" s="23"/>
      <c r="C93" s="24"/>
      <c r="D93" s="23"/>
      <c r="I93" s="23"/>
    </row>
    <row r="95" spans="1:12" x14ac:dyDescent="0.3">
      <c r="F95" s="50"/>
      <c r="G95" s="50"/>
      <c r="H95" s="50"/>
      <c r="I95" s="50"/>
    </row>
    <row r="97" spans="6:6" x14ac:dyDescent="0.3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6" sqref="S3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pane ySplit="2" topLeftCell="A3" activePane="bottomLeft" state="frozen"/>
      <selection pane="bottomLeft" activeCell="B88" sqref="B88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1" s="52" customFormat="1" ht="32.25" customHeight="1" thickBot="1" x14ac:dyDescent="0.35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51"/>
    </row>
    <row r="2" spans="1:11" s="52" customFormat="1" ht="29.4" thickBot="1" x14ac:dyDescent="0.35">
      <c r="A2" s="53" t="s">
        <v>34</v>
      </c>
      <c r="B2" s="54" t="s">
        <v>0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5</v>
      </c>
      <c r="H2" s="54" t="s">
        <v>6</v>
      </c>
      <c r="I2" s="55" t="s">
        <v>7</v>
      </c>
      <c r="J2" s="56" t="s">
        <v>8</v>
      </c>
      <c r="K2" s="51"/>
    </row>
    <row r="3" spans="1:11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1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1" ht="20.100000000000001" customHeight="1" thickBot="1" x14ac:dyDescent="0.3">
      <c r="A5" s="4" t="s">
        <v>20</v>
      </c>
      <c r="B5" s="34">
        <v>17141.363840754544</v>
      </c>
      <c r="C5" s="34">
        <v>106</v>
      </c>
      <c r="D5" s="34">
        <v>19285.421345733041</v>
      </c>
      <c r="E5" s="34">
        <v>4022.4929258639072</v>
      </c>
      <c r="F5" s="34">
        <v>113</v>
      </c>
      <c r="G5" s="34">
        <v>0</v>
      </c>
      <c r="H5" s="34">
        <v>140</v>
      </c>
      <c r="I5" s="33">
        <f>B5+C5+D5+E5+F5+G5+H5</f>
        <v>40808.278112351494</v>
      </c>
      <c r="J5" s="37">
        <v>7410.5979833907113</v>
      </c>
    </row>
    <row r="6" spans="1:11" ht="20.100000000000001" customHeight="1" thickBot="1" x14ac:dyDescent="0.35">
      <c r="A6" s="5" t="s">
        <v>11</v>
      </c>
      <c r="B6" s="38">
        <f>(B5/B4)*100</f>
        <v>9.9055761880773314</v>
      </c>
      <c r="C6" s="38">
        <f t="shared" ref="C6:J6" si="0">(C5/C4)*100</f>
        <v>1.6900671881427436</v>
      </c>
      <c r="D6" s="38">
        <f t="shared" si="0"/>
        <v>87.679139757236328</v>
      </c>
      <c r="E6" s="38">
        <f t="shared" si="0"/>
        <v>10.216181967636063</v>
      </c>
      <c r="F6" s="38">
        <f t="shared" si="0"/>
        <v>2.424502494233761</v>
      </c>
      <c r="G6" s="38">
        <f t="shared" si="0"/>
        <v>0</v>
      </c>
      <c r="H6" s="38">
        <f t="shared" si="0"/>
        <v>2.7331365475019136</v>
      </c>
      <c r="I6" s="38">
        <f t="shared" si="0"/>
        <v>15.905157032091536</v>
      </c>
      <c r="J6" s="38">
        <f t="shared" si="0"/>
        <v>8.636665997766432</v>
      </c>
    </row>
    <row r="7" spans="1:11" ht="20.100000000000001" customHeight="1" thickBot="1" x14ac:dyDescent="0.35">
      <c r="A7" s="6" t="s">
        <v>22</v>
      </c>
      <c r="B7" s="39">
        <v>100538.06464451263</v>
      </c>
      <c r="C7" s="35">
        <v>389.1</v>
      </c>
      <c r="D7" s="35">
        <v>112771.31697507658</v>
      </c>
      <c r="E7" s="35">
        <v>20689.204268229569</v>
      </c>
      <c r="F7" s="35">
        <v>453</v>
      </c>
      <c r="G7" s="35">
        <v>0</v>
      </c>
      <c r="H7" s="40">
        <v>656</v>
      </c>
      <c r="I7" s="36">
        <f>B7+C7+D7+E7+F7+G7+H7</f>
        <v>235496.68588781878</v>
      </c>
      <c r="J7" s="41">
        <v>22824.140184040072</v>
      </c>
    </row>
    <row r="8" spans="1:11" ht="20.100000000000001" customHeight="1" thickBot="1" x14ac:dyDescent="0.35">
      <c r="A8" s="7" t="s">
        <v>10</v>
      </c>
      <c r="B8" s="42">
        <f t="shared" ref="B8:J8" si="1">B7/B5</f>
        <v>5.8652313537314811</v>
      </c>
      <c r="C8" s="42">
        <f t="shared" si="1"/>
        <v>3.6707547169811323</v>
      </c>
      <c r="D8" s="42">
        <f t="shared" si="1"/>
        <v>5.8474904412719813</v>
      </c>
      <c r="E8" s="42">
        <f t="shared" si="1"/>
        <v>5.143378658344357</v>
      </c>
      <c r="F8" s="42">
        <f t="shared" si="1"/>
        <v>4.0088495575221241</v>
      </c>
      <c r="G8" s="42">
        <v>0</v>
      </c>
      <c r="H8" s="42">
        <f t="shared" si="1"/>
        <v>4.6857142857142859</v>
      </c>
      <c r="I8" s="42">
        <f t="shared" si="1"/>
        <v>5.7708067279746533</v>
      </c>
      <c r="J8" s="42">
        <f t="shared" si="1"/>
        <v>3.0799323125064344</v>
      </c>
    </row>
    <row r="9" spans="1:11" ht="20.100000000000001" customHeight="1" thickBot="1" x14ac:dyDescent="0.35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1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1" ht="20.100000000000001" customHeight="1" thickBot="1" x14ac:dyDescent="0.3">
      <c r="A11" s="4" t="s">
        <v>20</v>
      </c>
      <c r="B11" s="34">
        <v>968.9</v>
      </c>
      <c r="C11" s="34">
        <v>0</v>
      </c>
      <c r="D11" s="34">
        <v>13514.68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14483.58</v>
      </c>
      <c r="J11" s="37">
        <v>0</v>
      </c>
    </row>
    <row r="12" spans="1:11" ht="20.100000000000001" customHeight="1" thickBot="1" x14ac:dyDescent="0.35">
      <c r="A12" s="5" t="s">
        <v>11</v>
      </c>
      <c r="B12" s="38">
        <f>(B11/B10)*100</f>
        <v>1.2689662253814462</v>
      </c>
      <c r="C12" s="38">
        <f t="shared" ref="C12:J12" si="2">(C11/C10)*100</f>
        <v>0</v>
      </c>
      <c r="D12" s="38">
        <f t="shared" si="2"/>
        <v>88.68790633180366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11.064795100546334</v>
      </c>
      <c r="J12" s="38">
        <f t="shared" si="2"/>
        <v>0</v>
      </c>
    </row>
    <row r="13" spans="1:11" ht="20.100000000000001" customHeight="1" thickBot="1" x14ac:dyDescent="0.35">
      <c r="A13" s="6" t="s">
        <v>22</v>
      </c>
      <c r="B13" s="39">
        <v>6132.85</v>
      </c>
      <c r="C13" s="35">
        <v>0</v>
      </c>
      <c r="D13" s="35">
        <v>78239.61</v>
      </c>
      <c r="E13" s="35">
        <v>0</v>
      </c>
      <c r="F13" s="35">
        <v>0</v>
      </c>
      <c r="G13" s="35">
        <v>0</v>
      </c>
      <c r="H13" s="40">
        <v>0</v>
      </c>
      <c r="I13" s="48">
        <f>B13+C13+D13+E13+F13+G13+H13</f>
        <v>84372.46</v>
      </c>
      <c r="J13" s="41">
        <v>0</v>
      </c>
    </row>
    <row r="14" spans="1:11" ht="20.100000000000001" customHeight="1" thickBot="1" x14ac:dyDescent="0.35">
      <c r="A14" s="7" t="s">
        <v>10</v>
      </c>
      <c r="B14" s="42">
        <f t="shared" ref="B14:I14" si="3">B13/B11</f>
        <v>6.3297037878005993</v>
      </c>
      <c r="C14" s="42">
        <v>0</v>
      </c>
      <c r="D14" s="42">
        <f t="shared" si="3"/>
        <v>5.7892314135443828</v>
      </c>
      <c r="E14" s="42">
        <v>0</v>
      </c>
      <c r="F14" s="42">
        <v>0</v>
      </c>
      <c r="G14" s="42">
        <v>0</v>
      </c>
      <c r="H14" s="42">
        <v>0</v>
      </c>
      <c r="I14" s="42">
        <f t="shared" si="3"/>
        <v>5.8253870935224583</v>
      </c>
      <c r="J14" s="42">
        <v>0</v>
      </c>
    </row>
    <row r="15" spans="1:11" ht="20.100000000000001" customHeight="1" thickBot="1" x14ac:dyDescent="0.35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1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>
        <v>1993</v>
      </c>
      <c r="C17" s="34">
        <v>0</v>
      </c>
      <c r="D17" s="34">
        <v>2413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4406</v>
      </c>
      <c r="J17" s="37">
        <v>0</v>
      </c>
    </row>
    <row r="18" spans="1:12" ht="20.100000000000001" customHeight="1" thickBot="1" x14ac:dyDescent="0.35">
      <c r="A18" s="5" t="s">
        <v>11</v>
      </c>
      <c r="B18" s="38">
        <f>(B17/B16)*100</f>
        <v>3.4471313312067084</v>
      </c>
      <c r="C18" s="38">
        <f t="shared" ref="C18:J18" si="4">(C17/C16)*100</f>
        <v>0</v>
      </c>
      <c r="D18" s="38">
        <f t="shared" si="4"/>
        <v>38.340231820962401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5.332503241135651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>
        <v>12114</v>
      </c>
      <c r="C19" s="35">
        <v>0</v>
      </c>
      <c r="D19" s="35">
        <v>16659</v>
      </c>
      <c r="E19" s="35">
        <v>0</v>
      </c>
      <c r="F19" s="35">
        <v>0</v>
      </c>
      <c r="G19" s="35">
        <v>0</v>
      </c>
      <c r="H19" s="40">
        <v>0</v>
      </c>
      <c r="I19" s="48">
        <f>B19+C19+D19+E19+F19+G19+H19</f>
        <v>28773</v>
      </c>
      <c r="J19" s="41">
        <v>0</v>
      </c>
    </row>
    <row r="20" spans="1:12" ht="20.100000000000001" customHeight="1" thickBot="1" x14ac:dyDescent="0.35">
      <c r="A20" s="26" t="s">
        <v>10</v>
      </c>
      <c r="B20" s="42">
        <f>B19/B17</f>
        <v>6.0782739588559958</v>
      </c>
      <c r="C20" s="42">
        <v>0</v>
      </c>
      <c r="D20" s="42">
        <f t="shared" ref="D20:I20" si="5">D19/D17</f>
        <v>6.9038541234977204</v>
      </c>
      <c r="E20" s="42">
        <v>0</v>
      </c>
      <c r="F20" s="42">
        <v>0</v>
      </c>
      <c r="G20" s="42">
        <v>0</v>
      </c>
      <c r="H20" s="42">
        <v>0</v>
      </c>
      <c r="I20" s="42">
        <f t="shared" si="5"/>
        <v>6.530413073082161</v>
      </c>
      <c r="J20" s="42">
        <v>0</v>
      </c>
      <c r="L20" s="23"/>
    </row>
    <row r="21" spans="1:12" ht="20.100000000000001" customHeight="1" thickBot="1" x14ac:dyDescent="0.35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177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177</v>
      </c>
      <c r="J23" s="37">
        <v>0</v>
      </c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14.038705583756345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0.93025211408990349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>
        <v>0</v>
      </c>
      <c r="C25" s="35">
        <v>0</v>
      </c>
      <c r="D25" s="35">
        <v>903.7</v>
      </c>
      <c r="E25" s="35">
        <v>0</v>
      </c>
      <c r="F25" s="35">
        <v>0</v>
      </c>
      <c r="G25" s="35">
        <v>0</v>
      </c>
      <c r="H25" s="40">
        <v>0</v>
      </c>
      <c r="I25" s="48">
        <f>B25+C25+D25+E25+F25+G25+H25</f>
        <v>903.7</v>
      </c>
      <c r="J25" s="41">
        <v>0</v>
      </c>
    </row>
    <row r="26" spans="1:12" ht="20.100000000000001" customHeight="1" thickBot="1" x14ac:dyDescent="0.35">
      <c r="A26" s="7" t="s">
        <v>10</v>
      </c>
      <c r="B26" s="42">
        <v>0</v>
      </c>
      <c r="C26" s="42">
        <v>0</v>
      </c>
      <c r="D26" s="42">
        <f t="shared" ref="D26:I26" si="7">D25/D23</f>
        <v>5.1056497175141242</v>
      </c>
      <c r="E26" s="42">
        <v>0</v>
      </c>
      <c r="F26" s="42">
        <v>0</v>
      </c>
      <c r="G26" s="42">
        <v>0</v>
      </c>
      <c r="H26" s="42">
        <v>0</v>
      </c>
      <c r="I26" s="42">
        <f t="shared" si="7"/>
        <v>5.1056497175141242</v>
      </c>
      <c r="J26" s="42">
        <v>0</v>
      </c>
    </row>
    <row r="27" spans="1:12" ht="20.100000000000001" customHeight="1" thickBot="1" x14ac:dyDescent="0.35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5">
      <c r="A29" s="4" t="s">
        <v>20</v>
      </c>
      <c r="B29" s="34">
        <v>12139.384889969928</v>
      </c>
      <c r="C29" s="34">
        <v>417.45</v>
      </c>
      <c r="D29" s="34">
        <v>4117.9604316815912</v>
      </c>
      <c r="E29" s="34">
        <v>4509.9756001998321</v>
      </c>
      <c r="F29" s="34">
        <v>28.580576066738068</v>
      </c>
      <c r="G29" s="34">
        <v>0</v>
      </c>
      <c r="H29" s="34">
        <v>0</v>
      </c>
      <c r="I29" s="34">
        <f>B29+C29+D29+E29+F29+G29+H29</f>
        <v>21213.351497918091</v>
      </c>
      <c r="J29" s="37">
        <v>3941.7440184409338</v>
      </c>
    </row>
    <row r="30" spans="1:12" ht="20.100000000000001" customHeight="1" thickBot="1" x14ac:dyDescent="0.35">
      <c r="A30" s="5" t="s">
        <v>11</v>
      </c>
      <c r="B30" s="38">
        <f>(B29/B28)*100</f>
        <v>18.573738325561386</v>
      </c>
      <c r="C30" s="38">
        <f t="shared" ref="C30:J30" si="8">(C29/C28)*100</f>
        <v>18.051969954464671</v>
      </c>
      <c r="D30" s="38">
        <f t="shared" si="8"/>
        <v>79.572730748288265</v>
      </c>
      <c r="E30" s="38">
        <f t="shared" si="8"/>
        <v>34.370412936451977</v>
      </c>
      <c r="F30" s="38">
        <f t="shared" si="8"/>
        <v>1.9236463783771207</v>
      </c>
      <c r="G30" s="38">
        <f t="shared" si="8"/>
        <v>0</v>
      </c>
      <c r="H30" s="38">
        <f t="shared" si="8"/>
        <v>0</v>
      </c>
      <c r="I30" s="38">
        <f t="shared" si="8"/>
        <v>23.748506994423501</v>
      </c>
      <c r="J30" s="38">
        <f t="shared" si="8"/>
        <v>17.623388580004221</v>
      </c>
    </row>
    <row r="31" spans="1:12" ht="20.100000000000001" customHeight="1" thickBot="1" x14ac:dyDescent="0.35">
      <c r="A31" s="6" t="s">
        <v>22</v>
      </c>
      <c r="B31" s="39">
        <v>49471.53826403385</v>
      </c>
      <c r="C31" s="35">
        <v>1164.68</v>
      </c>
      <c r="D31" s="35">
        <v>21940.126040427454</v>
      </c>
      <c r="E31" s="35">
        <v>18459.563428725389</v>
      </c>
      <c r="F31" s="35">
        <v>71.451440166845174</v>
      </c>
      <c r="G31" s="35">
        <v>0</v>
      </c>
      <c r="H31" s="40">
        <v>0</v>
      </c>
      <c r="I31" s="48">
        <f>B31+C31+D31+E31+F31+G31+H31</f>
        <v>91107.359173353543</v>
      </c>
      <c r="J31" s="41">
        <v>11163.718452709607</v>
      </c>
    </row>
    <row r="32" spans="1:12" ht="20.100000000000001" customHeight="1" thickBot="1" x14ac:dyDescent="0.35">
      <c r="A32" s="7" t="s">
        <v>10</v>
      </c>
      <c r="B32" s="42">
        <f>B31/B29</f>
        <v>4.0752920112871056</v>
      </c>
      <c r="C32" s="42">
        <f>C31/C29</f>
        <v>2.7899868247694335</v>
      </c>
      <c r="D32" s="42">
        <f t="shared" ref="D32:J32" si="9">D31/D29</f>
        <v>5.3279108443176773</v>
      </c>
      <c r="E32" s="42">
        <f t="shared" si="9"/>
        <v>4.0930517291285273</v>
      </c>
      <c r="F32" s="42">
        <f t="shared" si="9"/>
        <v>2.5</v>
      </c>
      <c r="G32" s="42">
        <v>0</v>
      </c>
      <c r="H32" s="42">
        <v>0</v>
      </c>
      <c r="I32" s="42">
        <f t="shared" si="9"/>
        <v>4.2948121225585192</v>
      </c>
      <c r="J32" s="42">
        <f t="shared" si="9"/>
        <v>2.8321774322435984</v>
      </c>
    </row>
    <row r="33" spans="1:12" ht="20.100000000000001" customHeight="1" thickBot="1" x14ac:dyDescent="0.35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2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2" ht="20.100000000000001" customHeight="1" thickBot="1" x14ac:dyDescent="0.35">
      <c r="A35" s="4" t="s">
        <v>20</v>
      </c>
      <c r="B35" s="34">
        <v>216</v>
      </c>
      <c r="C35" s="34">
        <v>0</v>
      </c>
      <c r="D35" s="34">
        <v>1012.3399999999999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1228.3399999999999</v>
      </c>
      <c r="J35" s="37">
        <v>0</v>
      </c>
    </row>
    <row r="36" spans="1:12" ht="20.100000000000001" customHeight="1" thickBot="1" x14ac:dyDescent="0.35">
      <c r="A36" s="5" t="s">
        <v>11</v>
      </c>
      <c r="B36" s="21">
        <f>(B35/B34)*100</f>
        <v>1.8840884370178019</v>
      </c>
      <c r="C36" s="21">
        <f t="shared" ref="C36:J36" si="10">(C35/C34)*100</f>
        <v>0</v>
      </c>
      <c r="D36" s="21">
        <f t="shared" si="10"/>
        <v>49.071493317951131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6.1557659251389421</v>
      </c>
      <c r="J36" s="21">
        <f t="shared" si="10"/>
        <v>0</v>
      </c>
    </row>
    <row r="37" spans="1:12" ht="20.100000000000001" customHeight="1" thickBot="1" x14ac:dyDescent="0.35">
      <c r="A37" s="6" t="s">
        <v>22</v>
      </c>
      <c r="B37" s="39">
        <v>1426</v>
      </c>
      <c r="C37" s="35">
        <v>0</v>
      </c>
      <c r="D37" s="35">
        <v>6344.65</v>
      </c>
      <c r="E37" s="35">
        <v>0</v>
      </c>
      <c r="F37" s="35">
        <v>0</v>
      </c>
      <c r="G37" s="35">
        <v>0</v>
      </c>
      <c r="H37" s="40">
        <v>0</v>
      </c>
      <c r="I37" s="48">
        <f>B37+C37+D37+E37+F37+G37+H37</f>
        <v>7770.65</v>
      </c>
      <c r="J37" s="41">
        <v>0</v>
      </c>
    </row>
    <row r="38" spans="1:12" ht="20.100000000000001" customHeight="1" thickBot="1" x14ac:dyDescent="0.35">
      <c r="A38" s="7" t="s">
        <v>10</v>
      </c>
      <c r="B38" s="22">
        <f t="shared" ref="B38:I38" si="11">B37/B35</f>
        <v>6.6018518518518521</v>
      </c>
      <c r="C38" s="22">
        <v>0</v>
      </c>
      <c r="D38" s="22">
        <f t="shared" si="11"/>
        <v>6.2673113776004108</v>
      </c>
      <c r="E38" s="22">
        <v>0</v>
      </c>
      <c r="F38" s="22">
        <v>0</v>
      </c>
      <c r="G38" s="22">
        <v>0</v>
      </c>
      <c r="H38" s="22">
        <v>0</v>
      </c>
      <c r="I38" s="22">
        <f t="shared" si="11"/>
        <v>6.3261393425273136</v>
      </c>
      <c r="J38" s="22">
        <v>0</v>
      </c>
    </row>
    <row r="39" spans="1:12" ht="20.100000000000001" customHeight="1" thickBot="1" x14ac:dyDescent="0.35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2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  <c r="L40" s="50"/>
    </row>
    <row r="41" spans="1:12" ht="20.100000000000001" customHeight="1" thickBot="1" x14ac:dyDescent="0.35">
      <c r="A41" s="4" t="s">
        <v>20</v>
      </c>
      <c r="B41" s="34">
        <v>50</v>
      </c>
      <c r="C41" s="34">
        <v>0</v>
      </c>
      <c r="D41" s="34">
        <v>14651.33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14701.33</v>
      </c>
      <c r="J41" s="37">
        <v>90</v>
      </c>
    </row>
    <row r="42" spans="1:12" ht="20.100000000000001" customHeight="1" thickBot="1" x14ac:dyDescent="0.35">
      <c r="A42" s="5" t="s">
        <v>11</v>
      </c>
      <c r="B42" s="21">
        <f>(B41/B40)*100</f>
        <v>8.4896331391810825E-2</v>
      </c>
      <c r="C42" s="21">
        <f t="shared" ref="C42:J42" si="12">(C41/C40)*100</f>
        <v>0</v>
      </c>
      <c r="D42" s="21">
        <f t="shared" si="12"/>
        <v>83.578703455451759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14.558263037478095</v>
      </c>
      <c r="J42" s="21">
        <f t="shared" si="12"/>
        <v>0.28654964615894529</v>
      </c>
    </row>
    <row r="43" spans="1:12" ht="20.100000000000001" customHeight="1" thickBot="1" x14ac:dyDescent="0.35">
      <c r="A43" s="6" t="s">
        <v>22</v>
      </c>
      <c r="B43" s="39">
        <v>225</v>
      </c>
      <c r="C43" s="35">
        <v>0</v>
      </c>
      <c r="D43" s="35">
        <v>76753.649999999994</v>
      </c>
      <c r="E43" s="35">
        <v>0</v>
      </c>
      <c r="F43" s="35">
        <v>0</v>
      </c>
      <c r="G43" s="35">
        <v>0</v>
      </c>
      <c r="H43" s="40">
        <v>0</v>
      </c>
      <c r="I43" s="48">
        <f>B43+C43+D43+E43+F43+G43+H43</f>
        <v>76978.649999999994</v>
      </c>
      <c r="J43" s="41">
        <v>276</v>
      </c>
    </row>
    <row r="44" spans="1:12" ht="20.100000000000001" customHeight="1" thickBot="1" x14ac:dyDescent="0.35">
      <c r="A44" s="26" t="s">
        <v>10</v>
      </c>
      <c r="B44" s="22">
        <f t="shared" ref="B44:J44" si="13">B43/B41</f>
        <v>4.5</v>
      </c>
      <c r="C44" s="22">
        <v>0</v>
      </c>
      <c r="D44" s="22">
        <f t="shared" si="13"/>
        <v>5.2386814029852573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3"/>
        <v>5.2361691085092295</v>
      </c>
      <c r="J44" s="22">
        <f t="shared" si="13"/>
        <v>3.0666666666666669</v>
      </c>
    </row>
    <row r="45" spans="1:12" ht="20.100000000000001" customHeight="1" thickBot="1" x14ac:dyDescent="0.35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2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2" ht="20.100000000000001" customHeight="1" thickBot="1" x14ac:dyDescent="0.35">
      <c r="A47" s="4" t="s">
        <v>20</v>
      </c>
      <c r="B47" s="34">
        <v>899.02</v>
      </c>
      <c r="C47" s="34">
        <v>0</v>
      </c>
      <c r="D47" s="34">
        <v>4187.2</v>
      </c>
      <c r="E47" s="34">
        <v>97.27</v>
      </c>
      <c r="F47" s="34">
        <v>0</v>
      </c>
      <c r="G47" s="34">
        <v>0</v>
      </c>
      <c r="H47" s="34">
        <v>0</v>
      </c>
      <c r="I47" s="34">
        <f>B47+C47+D47+E47+F47+G47+H47</f>
        <v>5183.49</v>
      </c>
      <c r="J47" s="37">
        <v>1040.8</v>
      </c>
    </row>
    <row r="48" spans="1:12" ht="20.100000000000001" customHeight="1" thickBot="1" x14ac:dyDescent="0.35">
      <c r="A48" s="5" t="s">
        <v>11</v>
      </c>
      <c r="B48" s="38">
        <f>(B47/B46)*100</f>
        <v>1.7042975019232163</v>
      </c>
      <c r="C48" s="38">
        <f t="shared" ref="C48:J48" si="14">(C47/C46)*100</f>
        <v>0</v>
      </c>
      <c r="D48" s="38">
        <f t="shared" si="14"/>
        <v>70.721845199690563</v>
      </c>
      <c r="E48" s="38">
        <f t="shared" si="14"/>
        <v>0.62135488198281641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6.3226423731660377</v>
      </c>
      <c r="J48" s="38">
        <f t="shared" si="14"/>
        <v>4.021161322826079</v>
      </c>
    </row>
    <row r="49" spans="1:10" ht="20.100000000000001" customHeight="1" thickBot="1" x14ac:dyDescent="0.35">
      <c r="A49" s="6" t="s">
        <v>22</v>
      </c>
      <c r="B49" s="39">
        <v>5919.3600000000006</v>
      </c>
      <c r="C49" s="35">
        <v>0</v>
      </c>
      <c r="D49" s="35">
        <v>27630.32</v>
      </c>
      <c r="E49" s="35">
        <v>416.76</v>
      </c>
      <c r="F49" s="35">
        <v>0</v>
      </c>
      <c r="G49" s="35">
        <v>0</v>
      </c>
      <c r="H49" s="40">
        <v>0</v>
      </c>
      <c r="I49" s="48">
        <f>B49+C49+D49+E49+F49+G49+H49</f>
        <v>33966.44</v>
      </c>
      <c r="J49" s="41">
        <v>3028.4399999999996</v>
      </c>
    </row>
    <row r="50" spans="1:10" ht="20.100000000000001" customHeight="1" thickBot="1" x14ac:dyDescent="0.35">
      <c r="A50" s="7" t="s">
        <v>10</v>
      </c>
      <c r="B50" s="42">
        <f t="shared" ref="B50:J50" si="15">B49/B47</f>
        <v>6.5842361682721195</v>
      </c>
      <c r="C50" s="42">
        <v>0</v>
      </c>
      <c r="D50" s="42">
        <f t="shared" si="15"/>
        <v>6.5987581199847156</v>
      </c>
      <c r="E50" s="42">
        <f t="shared" si="15"/>
        <v>4.2845687262259693</v>
      </c>
      <c r="F50" s="42">
        <v>0</v>
      </c>
      <c r="G50" s="42">
        <v>0</v>
      </c>
      <c r="H50" s="42">
        <v>0</v>
      </c>
      <c r="I50" s="42">
        <f t="shared" si="15"/>
        <v>6.5528128731800397</v>
      </c>
      <c r="J50" s="42">
        <f t="shared" si="15"/>
        <v>2.9097232897770944</v>
      </c>
    </row>
    <row r="51" spans="1:10" ht="20.100000000000001" customHeight="1" thickBot="1" x14ac:dyDescent="0.35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5">
      <c r="A53" s="4" t="s">
        <v>20</v>
      </c>
      <c r="B53" s="34">
        <v>0</v>
      </c>
      <c r="C53" s="34">
        <v>0</v>
      </c>
      <c r="D53" s="34">
        <v>7930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7930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62.769372029239612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6.0298652458185202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>
        <v>0</v>
      </c>
      <c r="C55" s="35">
        <v>0</v>
      </c>
      <c r="D55" s="35">
        <v>48615</v>
      </c>
      <c r="E55" s="35">
        <v>0</v>
      </c>
      <c r="F55" s="35">
        <v>0</v>
      </c>
      <c r="G55" s="35">
        <v>0</v>
      </c>
      <c r="H55" s="40">
        <v>0</v>
      </c>
      <c r="I55" s="48">
        <f>B55+C55+D55+E55+F55+G55+H55</f>
        <v>48615</v>
      </c>
      <c r="J55" s="41">
        <v>0</v>
      </c>
    </row>
    <row r="56" spans="1:10" ht="20.100000000000001" customHeight="1" thickBot="1" x14ac:dyDescent="0.35">
      <c r="A56" s="7" t="s">
        <v>10</v>
      </c>
      <c r="B56" s="42">
        <v>0</v>
      </c>
      <c r="C56" s="42">
        <v>0</v>
      </c>
      <c r="D56" s="42">
        <f t="shared" ref="D56:I56" si="17">D55/D53</f>
        <v>6.1305170239596469</v>
      </c>
      <c r="E56" s="42">
        <v>0</v>
      </c>
      <c r="F56" s="42">
        <v>0</v>
      </c>
      <c r="G56" s="42">
        <v>0</v>
      </c>
      <c r="H56" s="42">
        <v>0</v>
      </c>
      <c r="I56" s="42">
        <f t="shared" si="17"/>
        <v>6.1305170239596469</v>
      </c>
      <c r="J56" s="42">
        <v>0</v>
      </c>
    </row>
    <row r="57" spans="1:10" ht="20.100000000000001" customHeight="1" thickBot="1" x14ac:dyDescent="0.35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5">
      <c r="A59" s="17" t="s">
        <v>20</v>
      </c>
      <c r="B59" s="34">
        <v>27764.83</v>
      </c>
      <c r="C59" s="34">
        <v>0</v>
      </c>
      <c r="D59" s="34">
        <v>7336.16</v>
      </c>
      <c r="E59" s="34">
        <v>3332.09</v>
      </c>
      <c r="F59" s="34">
        <v>0</v>
      </c>
      <c r="G59" s="34">
        <v>41</v>
      </c>
      <c r="H59" s="34">
        <v>0</v>
      </c>
      <c r="I59" s="34">
        <f>B59+C59+D59+E59+F59+G59+H59</f>
        <v>38474.080000000002</v>
      </c>
      <c r="J59" s="32">
        <v>9442.68</v>
      </c>
    </row>
    <row r="60" spans="1:10" ht="20.100000000000001" customHeight="1" thickBot="1" x14ac:dyDescent="0.35">
      <c r="A60" s="18" t="s">
        <v>11</v>
      </c>
      <c r="B60" s="38">
        <f>(B59/B58)*100</f>
        <v>24.955928001729355</v>
      </c>
      <c r="C60" s="38">
        <f t="shared" ref="C60:J60" si="18">(C59/C58)*100</f>
        <v>0</v>
      </c>
      <c r="D60" s="38">
        <f t="shared" si="18"/>
        <v>74.70152118550439</v>
      </c>
      <c r="E60" s="38">
        <f t="shared" si="18"/>
        <v>12.625900357357894</v>
      </c>
      <c r="F60" s="38">
        <f t="shared" si="18"/>
        <v>0</v>
      </c>
      <c r="G60" s="38">
        <f t="shared" si="18"/>
        <v>2.266909207521715</v>
      </c>
      <c r="H60" s="38">
        <f t="shared" si="18"/>
        <v>0</v>
      </c>
      <c r="I60" s="38">
        <f t="shared" si="18"/>
        <v>24.574969021065677</v>
      </c>
      <c r="J60" s="38">
        <f t="shared" si="18"/>
        <v>23.945990742835235</v>
      </c>
    </row>
    <row r="61" spans="1:10" ht="20.100000000000001" customHeight="1" thickBot="1" x14ac:dyDescent="0.35">
      <c r="A61" s="19" t="s">
        <v>22</v>
      </c>
      <c r="B61" s="39">
        <v>119077.03</v>
      </c>
      <c r="C61" s="35">
        <v>0</v>
      </c>
      <c r="D61" s="35">
        <v>36094.44</v>
      </c>
      <c r="E61" s="35">
        <v>14728.619999999999</v>
      </c>
      <c r="F61" s="35">
        <v>0</v>
      </c>
      <c r="G61" s="35">
        <v>131</v>
      </c>
      <c r="H61" s="40">
        <v>0</v>
      </c>
      <c r="I61" s="48">
        <f>B61+C61+D61+E61+F61+G61+H61</f>
        <v>170031.09</v>
      </c>
      <c r="J61" s="41">
        <v>25646.95</v>
      </c>
    </row>
    <row r="62" spans="1:10" ht="20.100000000000001" customHeight="1" thickBot="1" x14ac:dyDescent="0.35">
      <c r="A62" s="20" t="s">
        <v>10</v>
      </c>
      <c r="B62" s="42">
        <f>B61/B59</f>
        <v>4.2887721624803747</v>
      </c>
      <c r="C62" s="42">
        <v>0</v>
      </c>
      <c r="D62" s="42">
        <f t="shared" ref="D62:J62" si="19">D61/D59</f>
        <v>4.9200726265512209</v>
      </c>
      <c r="E62" s="42">
        <f t="shared" si="19"/>
        <v>4.4202347475608397</v>
      </c>
      <c r="F62" s="42">
        <v>0</v>
      </c>
      <c r="G62" s="42">
        <f t="shared" si="19"/>
        <v>3.1951219512195124</v>
      </c>
      <c r="H62" s="42">
        <v>0</v>
      </c>
      <c r="I62" s="42">
        <f t="shared" si="19"/>
        <v>4.4193672727197111</v>
      </c>
      <c r="J62" s="42">
        <f t="shared" si="19"/>
        <v>2.7160668369573044</v>
      </c>
    </row>
    <row r="63" spans="1:10" ht="20.100000000000001" customHeight="1" thickBot="1" x14ac:dyDescent="0.35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5">
      <c r="A65" s="4" t="s">
        <v>20</v>
      </c>
      <c r="B65" s="34">
        <v>2685.4700000000003</v>
      </c>
      <c r="C65" s="34">
        <v>0</v>
      </c>
      <c r="D65" s="43">
        <v>1626.9</v>
      </c>
      <c r="E65" s="44">
        <v>2900.03</v>
      </c>
      <c r="F65" s="34">
        <v>0</v>
      </c>
      <c r="G65" s="34">
        <v>0</v>
      </c>
      <c r="H65" s="34">
        <v>0</v>
      </c>
      <c r="I65" s="34">
        <f>B65+C65+D65+E65+F65+G65+H65</f>
        <v>7212.4000000000015</v>
      </c>
      <c r="J65" s="37">
        <v>2382.2399999999998</v>
      </c>
    </row>
    <row r="66" spans="1:10" ht="20.100000000000001" customHeight="1" thickBot="1" x14ac:dyDescent="0.35">
      <c r="A66" s="5" t="s">
        <v>11</v>
      </c>
      <c r="B66" s="38">
        <f>(B65/B64)*100</f>
        <v>5.2964099780705869</v>
      </c>
      <c r="C66" s="38">
        <f t="shared" ref="C66:J66" si="20">(C65/C64)*100</f>
        <v>0</v>
      </c>
      <c r="D66" s="38">
        <f t="shared" si="20"/>
        <v>57.718301764294765</v>
      </c>
      <c r="E66" s="38">
        <f t="shared" si="20"/>
        <v>8.8139682323556823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7.8470446450535301</v>
      </c>
      <c r="J66" s="38">
        <f t="shared" si="20"/>
        <v>9.4860980147302421</v>
      </c>
    </row>
    <row r="67" spans="1:10" ht="20.100000000000001" customHeight="1" thickBot="1" x14ac:dyDescent="0.35">
      <c r="A67" s="6" t="s">
        <v>22</v>
      </c>
      <c r="B67" s="39">
        <v>15650.9</v>
      </c>
      <c r="C67" s="35">
        <v>0</v>
      </c>
      <c r="D67" s="35">
        <v>9778.52</v>
      </c>
      <c r="E67" s="35">
        <v>16609.7</v>
      </c>
      <c r="F67" s="35">
        <v>0</v>
      </c>
      <c r="G67" s="35">
        <v>0</v>
      </c>
      <c r="H67" s="40">
        <v>0</v>
      </c>
      <c r="I67" s="48">
        <f>B67+C67+D67+E67+F67+G67+H67</f>
        <v>42039.119999999995</v>
      </c>
      <c r="J67" s="41">
        <v>6816.82</v>
      </c>
    </row>
    <row r="68" spans="1:10" ht="20.100000000000001" customHeight="1" thickBot="1" x14ac:dyDescent="0.35">
      <c r="A68" s="26" t="s">
        <v>10</v>
      </c>
      <c r="B68" s="42">
        <f t="shared" ref="B68:J68" si="21">B67/B65</f>
        <v>5.8279928653084925</v>
      </c>
      <c r="C68" s="42">
        <v>0</v>
      </c>
      <c r="D68" s="42">
        <f t="shared" si="21"/>
        <v>6.010523080705636</v>
      </c>
      <c r="E68" s="42">
        <f t="shared" si="21"/>
        <v>5.7274235094119712</v>
      </c>
      <c r="F68" s="42">
        <v>0</v>
      </c>
      <c r="G68" s="42">
        <v>0</v>
      </c>
      <c r="H68" s="42">
        <v>0</v>
      </c>
      <c r="I68" s="42">
        <f t="shared" si="21"/>
        <v>5.8287283012589413</v>
      </c>
      <c r="J68" s="42">
        <f t="shared" si="21"/>
        <v>2.8615168916649876</v>
      </c>
    </row>
    <row r="69" spans="1:10" ht="20.100000000000001" customHeight="1" thickBot="1" x14ac:dyDescent="0.35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5">
      <c r="A71" s="4" t="s">
        <v>20</v>
      </c>
      <c r="B71" s="34">
        <v>2531.81</v>
      </c>
      <c r="C71" s="34">
        <v>0</v>
      </c>
      <c r="D71" s="34">
        <v>2438.69</v>
      </c>
      <c r="E71" s="34">
        <v>933.49</v>
      </c>
      <c r="F71" s="34">
        <v>0</v>
      </c>
      <c r="G71" s="34">
        <v>0</v>
      </c>
      <c r="H71" s="34">
        <v>0</v>
      </c>
      <c r="I71" s="34">
        <f>B71+C71+D71+E71+F71+G71+H71</f>
        <v>5903.99</v>
      </c>
      <c r="J71" s="37">
        <v>2796</v>
      </c>
    </row>
    <row r="72" spans="1:10" ht="20.100000000000001" customHeight="1" thickBot="1" x14ac:dyDescent="0.35">
      <c r="A72" s="5" t="s">
        <v>11</v>
      </c>
      <c r="B72" s="21">
        <f>(B71/B70)*100</f>
        <v>7.3682899366110721</v>
      </c>
      <c r="C72" s="21">
        <f t="shared" ref="C72:J72" si="22">(C71/C70)*100</f>
        <v>0</v>
      </c>
      <c r="D72" s="21">
        <f t="shared" si="22"/>
        <v>80.303803637345524</v>
      </c>
      <c r="E72" s="21">
        <f t="shared" si="22"/>
        <v>11.697180742487598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12.248972404080673</v>
      </c>
      <c r="J72" s="21">
        <f t="shared" si="22"/>
        <v>18.427433413102062</v>
      </c>
    </row>
    <row r="73" spans="1:10" ht="20.100000000000001" customHeight="1" thickBot="1" x14ac:dyDescent="0.35">
      <c r="A73" s="6" t="s">
        <v>22</v>
      </c>
      <c r="B73" s="39">
        <v>14526</v>
      </c>
      <c r="C73" s="35">
        <v>0</v>
      </c>
      <c r="D73" s="35">
        <v>14838.61</v>
      </c>
      <c r="E73" s="35">
        <v>5669.4</v>
      </c>
      <c r="F73" s="35">
        <v>0</v>
      </c>
      <c r="G73" s="35">
        <v>0</v>
      </c>
      <c r="H73" s="40">
        <v>0</v>
      </c>
      <c r="I73" s="48">
        <f>B73+C73+D73+E73+F73+G73+H73</f>
        <v>35034.01</v>
      </c>
      <c r="J73" s="41">
        <v>7091.4</v>
      </c>
    </row>
    <row r="74" spans="1:10" ht="20.100000000000001" customHeight="1" thickBot="1" x14ac:dyDescent="0.35">
      <c r="A74" s="7" t="s">
        <v>10</v>
      </c>
      <c r="B74" s="22">
        <f>B73/B71</f>
        <v>5.7373973560417255</v>
      </c>
      <c r="C74" s="22">
        <v>0</v>
      </c>
      <c r="D74" s="22">
        <f t="shared" ref="D74:J74" si="23">D73/D71</f>
        <v>6.0846643074765554</v>
      </c>
      <c r="E74" s="22">
        <f t="shared" si="23"/>
        <v>6.0733376897449354</v>
      </c>
      <c r="F74" s="22">
        <v>0</v>
      </c>
      <c r="G74" s="22">
        <v>0</v>
      </c>
      <c r="H74" s="22">
        <v>0</v>
      </c>
      <c r="I74" s="22">
        <f t="shared" si="23"/>
        <v>5.9339548339343402</v>
      </c>
      <c r="J74" s="22">
        <f t="shared" si="23"/>
        <v>2.5362660944206006</v>
      </c>
    </row>
    <row r="75" spans="1:10" ht="20.100000000000001" customHeight="1" thickBot="1" x14ac:dyDescent="0.35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5">
      <c r="A77" s="4" t="s">
        <v>20</v>
      </c>
      <c r="B77" s="34">
        <v>1104.32</v>
      </c>
      <c r="C77" s="34">
        <v>0</v>
      </c>
      <c r="D77" s="34">
        <v>1859.7</v>
      </c>
      <c r="E77" s="34">
        <v>11.34</v>
      </c>
      <c r="F77" s="34">
        <v>0</v>
      </c>
      <c r="G77" s="34">
        <v>0</v>
      </c>
      <c r="H77" s="34">
        <v>0</v>
      </c>
      <c r="I77" s="34">
        <f>B77+C77+D77+E77+F77+G77+H77</f>
        <v>2975.36</v>
      </c>
      <c r="J77" s="37">
        <v>838.25</v>
      </c>
    </row>
    <row r="78" spans="1:10" ht="20.100000000000001" customHeight="1" thickBot="1" x14ac:dyDescent="0.35">
      <c r="A78" s="5" t="s">
        <v>11</v>
      </c>
      <c r="B78" s="21">
        <f>(B77/B76)*100</f>
        <v>2.8336132340658646</v>
      </c>
      <c r="C78" s="21">
        <f t="shared" ref="C78:J78" si="24">(C77/C76)*100</f>
        <v>0</v>
      </c>
      <c r="D78" s="21">
        <f t="shared" si="24"/>
        <v>47.439269215365663</v>
      </c>
      <c r="E78" s="21">
        <f t="shared" si="24"/>
        <v>9.4184247310890243E-2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4.8851207866210844</v>
      </c>
      <c r="J78" s="21">
        <f t="shared" si="24"/>
        <v>4.3121630519774472</v>
      </c>
    </row>
    <row r="79" spans="1:10" ht="20.100000000000001" customHeight="1" thickBot="1" x14ac:dyDescent="0.35">
      <c r="A79" s="6" t="s">
        <v>22</v>
      </c>
      <c r="B79" s="39">
        <v>6795.76</v>
      </c>
      <c r="C79" s="35">
        <v>0</v>
      </c>
      <c r="D79" s="35">
        <v>12368.23</v>
      </c>
      <c r="E79" s="35">
        <v>88.18</v>
      </c>
      <c r="F79" s="35">
        <v>0</v>
      </c>
      <c r="G79" s="35">
        <v>0</v>
      </c>
      <c r="H79" s="40">
        <v>0</v>
      </c>
      <c r="I79" s="48">
        <f>B79+C79+D79+E79+F79+G79+H79</f>
        <v>19252.169999999998</v>
      </c>
      <c r="J79" s="41">
        <v>2216.36</v>
      </c>
    </row>
    <row r="80" spans="1:10" ht="20.100000000000001" customHeight="1" thickBot="1" x14ac:dyDescent="0.35">
      <c r="A80" s="7" t="s">
        <v>10</v>
      </c>
      <c r="B80" s="22">
        <f>B79/B77</f>
        <v>6.1537960011590851</v>
      </c>
      <c r="C80" s="22">
        <v>0</v>
      </c>
      <c r="D80" s="22">
        <f t="shared" ref="D80:J80" si="25">D79/D77</f>
        <v>6.6506587083938262</v>
      </c>
      <c r="E80" s="22">
        <f t="shared" si="25"/>
        <v>7.7760141093474431</v>
      </c>
      <c r="F80" s="22">
        <v>0</v>
      </c>
      <c r="G80" s="22">
        <v>0</v>
      </c>
      <c r="H80" s="22">
        <v>0</v>
      </c>
      <c r="I80" s="22">
        <f t="shared" si="25"/>
        <v>6.4705346579909646</v>
      </c>
      <c r="J80" s="22">
        <f t="shared" si="25"/>
        <v>2.644032209961229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6" x14ac:dyDescent="0.3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6" x14ac:dyDescent="0.3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2" thickBot="1" x14ac:dyDescent="0.35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8.8" thickTop="1" thickBot="1" x14ac:dyDescent="0.35">
      <c r="A86" s="49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  <c r="L87" s="50"/>
    </row>
    <row r="88" spans="1:12" ht="15" thickBot="1" x14ac:dyDescent="0.35">
      <c r="A88" s="14" t="s">
        <v>20</v>
      </c>
      <c r="B88" s="32">
        <f t="shared" ref="B88:J88" si="26">B77+B71+B65+B59+B53+B47+B41+B35+B29+B23+B17+B11+B5</f>
        <v>67494.09873072448</v>
      </c>
      <c r="C88" s="32">
        <f t="shared" si="26"/>
        <v>523.45000000000005</v>
      </c>
      <c r="D88" s="32">
        <f t="shared" si="26"/>
        <v>80550.38177741463</v>
      </c>
      <c r="E88" s="32">
        <f t="shared" si="26"/>
        <v>15806.688526063741</v>
      </c>
      <c r="F88" s="32">
        <f t="shared" si="26"/>
        <v>141.58057606673808</v>
      </c>
      <c r="G88" s="32">
        <f t="shared" si="26"/>
        <v>41</v>
      </c>
      <c r="H88" s="32">
        <f t="shared" si="26"/>
        <v>140</v>
      </c>
      <c r="I88" s="32">
        <f t="shared" si="26"/>
        <v>164697.1996102696</v>
      </c>
      <c r="J88" s="32">
        <f t="shared" si="26"/>
        <v>27942.312001831648</v>
      </c>
      <c r="L88" s="24"/>
    </row>
    <row r="89" spans="1:12" ht="15" thickBot="1" x14ac:dyDescent="0.35">
      <c r="A89" s="15" t="s">
        <v>11</v>
      </c>
      <c r="B89" s="25">
        <f>(B88/B87)*100</f>
        <v>8.2863940173639428</v>
      </c>
      <c r="C89" s="25">
        <f t="shared" ref="C89:J89" si="27">(C88/C87)*100</f>
        <v>2.0997363746784914</v>
      </c>
      <c r="D89" s="25">
        <f t="shared" si="27"/>
        <v>74.786607826842967</v>
      </c>
      <c r="E89" s="25">
        <f t="shared" si="27"/>
        <v>7.4603357260008467</v>
      </c>
      <c r="F89" s="25">
        <f t="shared" si="27"/>
        <v>0.48438690329181289</v>
      </c>
      <c r="G89" s="25">
        <f t="shared" si="27"/>
        <v>9.6401542048471636E-2</v>
      </c>
      <c r="H89" s="25">
        <f t="shared" si="27"/>
        <v>0.35293189347204562</v>
      </c>
      <c r="I89" s="25">
        <f t="shared" si="27"/>
        <v>12.96362112368403</v>
      </c>
      <c r="J89" s="25">
        <f t="shared" si="27"/>
        <v>7.3575422264891861</v>
      </c>
    </row>
    <row r="90" spans="1:12" ht="15" thickBot="1" x14ac:dyDescent="0.35">
      <c r="A90" s="27" t="s">
        <v>22</v>
      </c>
      <c r="B90" s="32">
        <f>B79+B73+B67+B61+B55+B49+B43+B37+B31+B25+B19+B13+B7</f>
        <v>331876.50290854648</v>
      </c>
      <c r="C90" s="32">
        <f t="shared" ref="C90:J90" si="28">C79+C73+C67+C61+C55+C49+C43+C37+C31+C25+C19+C13+C7</f>
        <v>1553.7800000000002</v>
      </c>
      <c r="D90" s="32">
        <f t="shared" si="28"/>
        <v>462937.17301550403</v>
      </c>
      <c r="E90" s="32">
        <f t="shared" si="28"/>
        <v>76661.427696954954</v>
      </c>
      <c r="F90" s="32">
        <f t="shared" si="28"/>
        <v>524.45144016684515</v>
      </c>
      <c r="G90" s="32">
        <f t="shared" si="28"/>
        <v>131</v>
      </c>
      <c r="H90" s="32">
        <f t="shared" si="28"/>
        <v>656</v>
      </c>
      <c r="I90" s="32">
        <f t="shared" si="28"/>
        <v>874340.33506117226</v>
      </c>
      <c r="J90" s="32">
        <f t="shared" si="28"/>
        <v>79063.828636749677</v>
      </c>
    </row>
    <row r="91" spans="1:12" ht="15" thickBot="1" x14ac:dyDescent="0.35">
      <c r="A91" s="15" t="s">
        <v>10</v>
      </c>
      <c r="B91" s="25">
        <f>B90/B88</f>
        <v>4.9171188170480828</v>
      </c>
      <c r="C91" s="25">
        <f t="shared" ref="C91:J91" si="29">C90/C88</f>
        <v>2.9683446365459929</v>
      </c>
      <c r="D91" s="25">
        <f t="shared" si="29"/>
        <v>5.7471754050122463</v>
      </c>
      <c r="E91" s="25">
        <f t="shared" si="29"/>
        <v>4.8499359983305474</v>
      </c>
      <c r="F91" s="25">
        <f t="shared" si="29"/>
        <v>3.7042612393357537</v>
      </c>
      <c r="G91" s="25">
        <f t="shared" si="29"/>
        <v>3.1951219512195124</v>
      </c>
      <c r="H91" s="25">
        <f t="shared" si="29"/>
        <v>4.6857142857142859</v>
      </c>
      <c r="I91" s="25">
        <f t="shared" si="29"/>
        <v>5.3087747522736466</v>
      </c>
      <c r="J91" s="25">
        <f t="shared" si="29"/>
        <v>2.82953782176532</v>
      </c>
      <c r="L91" s="50"/>
    </row>
    <row r="93" spans="1:12" x14ac:dyDescent="0.3">
      <c r="A93" t="s">
        <v>39</v>
      </c>
      <c r="B93" s="23"/>
      <c r="C93" s="24"/>
      <c r="D93" s="23"/>
      <c r="I93" s="23"/>
    </row>
    <row r="95" spans="1:12" x14ac:dyDescent="0.3">
      <c r="F95" s="50"/>
      <c r="G95" s="50"/>
      <c r="H95" s="50"/>
      <c r="I95" s="50"/>
    </row>
    <row r="97" spans="6:6" x14ac:dyDescent="0.3">
      <c r="F97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pane ySplit="2" topLeftCell="A72" activePane="bottomLeft" state="frozen"/>
      <selection pane="bottomLeft" activeCell="E99" sqref="E99"/>
    </sheetView>
  </sheetViews>
  <sheetFormatPr defaultRowHeight="14.4" x14ac:dyDescent="0.3"/>
  <cols>
    <col min="1" max="1" width="34.44140625" customWidth="1"/>
    <col min="2" max="10" width="12.6640625" customWidth="1"/>
    <col min="11" max="11" width="9.109375" style="28"/>
    <col min="12" max="12" width="11.44140625" bestFit="1" customWidth="1"/>
  </cols>
  <sheetData>
    <row r="1" spans="1:10" ht="32.25" customHeight="1" thickBot="1" x14ac:dyDescent="0.3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9.4" thickBot="1" x14ac:dyDescent="0.35">
      <c r="A2" s="47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6.8" thickTop="1" thickBot="1" x14ac:dyDescent="0.35">
      <c r="A3" s="61" t="s">
        <v>24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20.100000000000001" customHeight="1" thickBot="1" x14ac:dyDescent="0.35">
      <c r="A4" s="3" t="s">
        <v>21</v>
      </c>
      <c r="B4" s="45">
        <v>173047.62</v>
      </c>
      <c r="C4" s="46">
        <v>6271.94</v>
      </c>
      <c r="D4" s="46">
        <v>21995.45</v>
      </c>
      <c r="E4" s="46">
        <v>39373.74</v>
      </c>
      <c r="F4" s="46">
        <v>4660.75</v>
      </c>
      <c r="G4" s="46">
        <v>6100.8</v>
      </c>
      <c r="H4" s="46">
        <v>5122.32</v>
      </c>
      <c r="I4" s="46">
        <v>256572.62</v>
      </c>
      <c r="J4" s="46">
        <v>85803.92</v>
      </c>
    </row>
    <row r="5" spans="1:10" ht="20.100000000000001" customHeight="1" thickBot="1" x14ac:dyDescent="0.3">
      <c r="A5" s="4" t="s">
        <v>20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0</v>
      </c>
      <c r="J5" s="37">
        <v>0</v>
      </c>
    </row>
    <row r="6" spans="1:10" ht="20.100000000000001" customHeight="1" thickBot="1" x14ac:dyDescent="0.35">
      <c r="A6" s="5" t="s">
        <v>11</v>
      </c>
      <c r="B6" s="38">
        <f>(B5/B4)*100</f>
        <v>0</v>
      </c>
      <c r="C6" s="38">
        <f t="shared" ref="C6:J6" si="0">(C5/C4)*100</f>
        <v>0</v>
      </c>
      <c r="D6" s="38">
        <f t="shared" si="0"/>
        <v>0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0</v>
      </c>
      <c r="J6" s="38">
        <f t="shared" si="0"/>
        <v>0</v>
      </c>
    </row>
    <row r="7" spans="1:10" ht="20.100000000000001" customHeight="1" thickBot="1" x14ac:dyDescent="0.35">
      <c r="A7" s="6" t="s">
        <v>22</v>
      </c>
      <c r="B7" s="39"/>
      <c r="C7" s="35"/>
      <c r="D7" s="35"/>
      <c r="E7" s="35"/>
      <c r="F7" s="35"/>
      <c r="G7" s="35"/>
      <c r="H7" s="40"/>
      <c r="I7" s="36">
        <f>B7+C7+D7+E7+F7+G7+H7</f>
        <v>0</v>
      </c>
      <c r="J7" s="41"/>
    </row>
    <row r="8" spans="1:10" ht="20.100000000000001" customHeight="1" thickBot="1" x14ac:dyDescent="0.35">
      <c r="A8" s="7" t="s">
        <v>10</v>
      </c>
      <c r="B8" s="42" t="e">
        <f t="shared" ref="B8:J8" si="1">B7/B5</f>
        <v>#DIV/0!</v>
      </c>
      <c r="C8" s="42" t="e">
        <f t="shared" si="1"/>
        <v>#DIV/0!</v>
      </c>
      <c r="D8" s="42" t="e">
        <f t="shared" si="1"/>
        <v>#DIV/0!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 t="e">
        <f t="shared" si="1"/>
        <v>#DIV/0!</v>
      </c>
      <c r="J8" s="42" t="e">
        <f t="shared" si="1"/>
        <v>#DIV/0!</v>
      </c>
    </row>
    <row r="9" spans="1:10" ht="20.100000000000001" customHeight="1" thickBot="1" x14ac:dyDescent="0.35">
      <c r="A9" s="57" t="s">
        <v>9</v>
      </c>
      <c r="B9" s="58"/>
      <c r="C9" s="58"/>
      <c r="D9" s="58"/>
      <c r="E9" s="58"/>
      <c r="F9" s="58"/>
      <c r="G9" s="58"/>
      <c r="H9" s="58"/>
      <c r="I9" s="58"/>
      <c r="J9" s="59"/>
    </row>
    <row r="10" spans="1:10" ht="20.100000000000001" customHeight="1" thickBot="1" x14ac:dyDescent="0.35">
      <c r="A10" s="3" t="s">
        <v>21</v>
      </c>
      <c r="B10" s="45">
        <v>76353.490000000005</v>
      </c>
      <c r="C10" s="46">
        <v>1987.88</v>
      </c>
      <c r="D10" s="46">
        <v>15238.47</v>
      </c>
      <c r="E10" s="46">
        <v>14884.84</v>
      </c>
      <c r="F10" s="46">
        <v>4969.72</v>
      </c>
      <c r="G10" s="46">
        <v>9502.5300000000007</v>
      </c>
      <c r="H10" s="46">
        <v>7960.93</v>
      </c>
      <c r="I10" s="46">
        <v>130897.86000000002</v>
      </c>
      <c r="J10" s="46">
        <v>41635.9</v>
      </c>
    </row>
    <row r="11" spans="1:10" ht="20.100000000000001" customHeight="1" thickBot="1" x14ac:dyDescent="0.3">
      <c r="A11" s="4" t="s">
        <v>20</v>
      </c>
      <c r="B11" s="34"/>
      <c r="C11" s="34"/>
      <c r="D11" s="34"/>
      <c r="E11" s="34"/>
      <c r="F11" s="34"/>
      <c r="G11" s="34"/>
      <c r="H11" s="34"/>
      <c r="I11" s="34">
        <f>B11+C11+D11+E11+F11+G11+H11</f>
        <v>0</v>
      </c>
      <c r="J11" s="37">
        <v>0</v>
      </c>
    </row>
    <row r="12" spans="1:10" ht="20.100000000000001" customHeight="1" thickBot="1" x14ac:dyDescent="0.35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</row>
    <row r="13" spans="1:10" ht="20.100000000000001" customHeight="1" thickBot="1" x14ac:dyDescent="0.35">
      <c r="A13" s="6" t="s">
        <v>22</v>
      </c>
      <c r="B13" s="39"/>
      <c r="C13" s="35"/>
      <c r="D13" s="35"/>
      <c r="E13" s="35"/>
      <c r="F13" s="35"/>
      <c r="G13" s="35"/>
      <c r="H13" s="40"/>
      <c r="I13" s="48">
        <f>B13+C13+D13+E13+F13+G13+H13</f>
        <v>0</v>
      </c>
      <c r="J13" s="41"/>
    </row>
    <row r="14" spans="1:10" ht="20.100000000000001" customHeight="1" thickBot="1" x14ac:dyDescent="0.35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 t="e">
        <f t="shared" si="3"/>
        <v>#DIV/0!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 t="e">
        <f t="shared" si="3"/>
        <v>#DIV/0!</v>
      </c>
      <c r="J14" s="42" t="e">
        <f t="shared" si="3"/>
        <v>#DIV/0!</v>
      </c>
    </row>
    <row r="15" spans="1:10" ht="20.100000000000001" customHeight="1" thickBot="1" x14ac:dyDescent="0.35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20.100000000000001" customHeight="1" thickBot="1" x14ac:dyDescent="0.35">
      <c r="A16" s="3" t="s">
        <v>21</v>
      </c>
      <c r="B16" s="45">
        <v>57816.19</v>
      </c>
      <c r="C16" s="46">
        <v>2391.25</v>
      </c>
      <c r="D16" s="46">
        <v>6293.65</v>
      </c>
      <c r="E16" s="46">
        <v>8478.35</v>
      </c>
      <c r="F16" s="46">
        <v>1986.61</v>
      </c>
      <c r="G16" s="46">
        <v>2155.3200000000002</v>
      </c>
      <c r="H16" s="46">
        <v>3503.99</v>
      </c>
      <c r="I16" s="46">
        <v>82625.360000000015</v>
      </c>
      <c r="J16" s="46">
        <v>22470.2</v>
      </c>
    </row>
    <row r="17" spans="1:12" ht="20.100000000000001" customHeight="1" thickBot="1" x14ac:dyDescent="0.3">
      <c r="A17" s="4" t="s">
        <v>20</v>
      </c>
      <c r="B17" s="34"/>
      <c r="C17" s="34"/>
      <c r="D17" s="34"/>
      <c r="E17" s="34"/>
      <c r="F17" s="34"/>
      <c r="G17" s="34"/>
      <c r="H17" s="34"/>
      <c r="I17" s="34">
        <f>B17+C17+D17+E17+F17+G17+H17</f>
        <v>0</v>
      </c>
      <c r="J17" s="37"/>
    </row>
    <row r="18" spans="1:12" ht="20.100000000000001" customHeight="1" thickBot="1" x14ac:dyDescent="0.35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0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</v>
      </c>
      <c r="J18" s="38">
        <f t="shared" si="4"/>
        <v>0</v>
      </c>
    </row>
    <row r="19" spans="1:12" ht="20.100000000000001" customHeight="1" thickBot="1" x14ac:dyDescent="0.35">
      <c r="A19" s="6" t="s">
        <v>22</v>
      </c>
      <c r="B19" s="39"/>
      <c r="C19" s="35"/>
      <c r="D19" s="35"/>
      <c r="E19" s="35"/>
      <c r="F19" s="35"/>
      <c r="G19" s="35"/>
      <c r="H19" s="40"/>
      <c r="I19" s="48">
        <f>B19+C19+D19+E19+F19+G19+H19</f>
        <v>0</v>
      </c>
      <c r="J19" s="41"/>
    </row>
    <row r="20" spans="1:12" ht="20.100000000000001" customHeight="1" thickBot="1" x14ac:dyDescent="0.35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 t="e">
        <f t="shared" si="5"/>
        <v>#DIV/0!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 t="e">
        <f t="shared" si="5"/>
        <v>#DIV/0!</v>
      </c>
      <c r="J20" s="42" t="e">
        <f t="shared" si="5"/>
        <v>#DIV/0!</v>
      </c>
      <c r="L20" s="23"/>
    </row>
    <row r="21" spans="1:12" ht="20.100000000000001" customHeight="1" thickBot="1" x14ac:dyDescent="0.35">
      <c r="A21" s="64" t="s">
        <v>12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2" ht="20.100000000000001" customHeight="1" thickBot="1" x14ac:dyDescent="0.35">
      <c r="A22" s="3" t="s">
        <v>21</v>
      </c>
      <c r="B22" s="45">
        <v>10922.31</v>
      </c>
      <c r="C22" s="46">
        <v>189.65</v>
      </c>
      <c r="D22" s="46">
        <v>1260.8</v>
      </c>
      <c r="E22" s="46">
        <v>2583.7399999999998</v>
      </c>
      <c r="F22" s="46">
        <v>1162.77</v>
      </c>
      <c r="G22" s="46">
        <v>1456.29</v>
      </c>
      <c r="H22" s="46">
        <v>1451.54</v>
      </c>
      <c r="I22" s="46">
        <v>19027.099999999999</v>
      </c>
      <c r="J22" s="46">
        <v>5511.59</v>
      </c>
    </row>
    <row r="23" spans="1:12" ht="20.100000000000001" customHeight="1" thickBot="1" x14ac:dyDescent="0.3">
      <c r="A23" s="4" t="s">
        <v>20</v>
      </c>
      <c r="B23" s="34"/>
      <c r="C23" s="34"/>
      <c r="D23" s="34"/>
      <c r="E23" s="34"/>
      <c r="F23" s="34"/>
      <c r="G23" s="34"/>
      <c r="H23" s="34"/>
      <c r="I23" s="34">
        <f>B23+C23+D23+E23+F23+G23+H23</f>
        <v>0</v>
      </c>
      <c r="J23" s="37"/>
    </row>
    <row r="24" spans="1:12" ht="20.100000000000001" customHeight="1" thickBot="1" x14ac:dyDescent="0.35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5">
      <c r="A25" s="6" t="s">
        <v>22</v>
      </c>
      <c r="B25" s="39"/>
      <c r="C25" s="35"/>
      <c r="D25" s="35"/>
      <c r="E25" s="35"/>
      <c r="F25" s="35"/>
      <c r="G25" s="35"/>
      <c r="H25" s="40"/>
      <c r="I25" s="48">
        <f>B25+C25+D25+E25+F25+G25+H25</f>
        <v>0</v>
      </c>
      <c r="J25" s="41"/>
    </row>
    <row r="26" spans="1:12" ht="20.100000000000001" customHeight="1" thickBot="1" x14ac:dyDescent="0.35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5">
      <c r="A27" s="57" t="s">
        <v>26</v>
      </c>
      <c r="B27" s="58"/>
      <c r="C27" s="58"/>
      <c r="D27" s="58"/>
      <c r="E27" s="58"/>
      <c r="F27" s="58"/>
      <c r="G27" s="58"/>
      <c r="H27" s="58"/>
      <c r="I27" s="58"/>
      <c r="J27" s="59"/>
    </row>
    <row r="28" spans="1:12" ht="20.100000000000001" customHeight="1" thickBot="1" x14ac:dyDescent="0.35">
      <c r="A28" s="3" t="s">
        <v>21</v>
      </c>
      <c r="B28" s="45">
        <v>65357.79</v>
      </c>
      <c r="C28" s="46">
        <v>2312.4899999999998</v>
      </c>
      <c r="D28" s="46">
        <v>5175.09</v>
      </c>
      <c r="E28" s="46">
        <v>13121.68</v>
      </c>
      <c r="F28" s="46">
        <v>1485.75</v>
      </c>
      <c r="G28" s="46">
        <v>1022.24</v>
      </c>
      <c r="H28" s="46">
        <v>849.95</v>
      </c>
      <c r="I28" s="46">
        <v>89324.989999999991</v>
      </c>
      <c r="J28" s="46">
        <v>22366.55</v>
      </c>
    </row>
    <row r="29" spans="1:12" ht="20.100000000000001" customHeight="1" thickBot="1" x14ac:dyDescent="0.3">
      <c r="A29" s="4" t="s">
        <v>20</v>
      </c>
      <c r="B29" s="34"/>
      <c r="C29" s="34"/>
      <c r="D29" s="34"/>
      <c r="E29" s="34"/>
      <c r="F29" s="34"/>
      <c r="G29" s="34"/>
      <c r="H29" s="34"/>
      <c r="I29" s="34">
        <f>B29+C29+D29+E29+F29+G29+H29</f>
        <v>0</v>
      </c>
      <c r="J29" s="37"/>
    </row>
    <row r="30" spans="1:12" ht="20.100000000000001" customHeight="1" thickBot="1" x14ac:dyDescent="0.35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5">
      <c r="A31" s="6" t="s">
        <v>22</v>
      </c>
      <c r="B31" s="39"/>
      <c r="C31" s="35"/>
      <c r="D31" s="35"/>
      <c r="E31" s="35"/>
      <c r="F31" s="35"/>
      <c r="G31" s="35"/>
      <c r="H31" s="40"/>
      <c r="I31" s="48">
        <f>B31+C31+D31+E31+F31+G31+H31</f>
        <v>0</v>
      </c>
      <c r="J31" s="41"/>
    </row>
    <row r="32" spans="1:12" ht="20.100000000000001" customHeight="1" thickBot="1" x14ac:dyDescent="0.35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5">
      <c r="A33" s="57" t="s">
        <v>13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ht="20.100000000000001" customHeight="1" thickBot="1" x14ac:dyDescent="0.35">
      <c r="A34" s="3" t="s">
        <v>21</v>
      </c>
      <c r="B34" s="45">
        <v>11464.43</v>
      </c>
      <c r="C34" s="46">
        <v>678.76</v>
      </c>
      <c r="D34" s="46">
        <v>2062.9899999999998</v>
      </c>
      <c r="E34" s="46">
        <v>1823.98</v>
      </c>
      <c r="F34" s="46">
        <v>1156.3800000000001</v>
      </c>
      <c r="G34" s="46">
        <v>1274.05</v>
      </c>
      <c r="H34" s="46">
        <v>1493.71</v>
      </c>
      <c r="I34" s="46">
        <v>19954.3</v>
      </c>
      <c r="J34" s="46">
        <v>4769.7700000000004</v>
      </c>
    </row>
    <row r="35" spans="1:10" ht="20.100000000000001" customHeight="1" thickBot="1" x14ac:dyDescent="0.3">
      <c r="A35" s="4" t="s">
        <v>20</v>
      </c>
      <c r="B35" s="34"/>
      <c r="C35" s="34"/>
      <c r="D35" s="34"/>
      <c r="E35" s="34"/>
      <c r="F35" s="34"/>
      <c r="G35" s="34"/>
      <c r="H35" s="34"/>
      <c r="I35" s="34">
        <f>B35+C35+D35+E35+F35+G35+H35</f>
        <v>0</v>
      </c>
      <c r="J35" s="37"/>
    </row>
    <row r="36" spans="1:10" ht="20.100000000000001" customHeight="1" thickBot="1" x14ac:dyDescent="0.35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5">
      <c r="A37" s="6" t="s">
        <v>22</v>
      </c>
      <c r="B37" s="39"/>
      <c r="C37" s="35"/>
      <c r="D37" s="35"/>
      <c r="E37" s="35"/>
      <c r="F37" s="35"/>
      <c r="G37" s="35"/>
      <c r="H37" s="40"/>
      <c r="I37" s="48">
        <f>B37+C37+D37+E37+F37+G37+H37</f>
        <v>0</v>
      </c>
      <c r="J37" s="41"/>
    </row>
    <row r="38" spans="1:10" ht="20.100000000000001" customHeight="1" thickBot="1" x14ac:dyDescent="0.35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5">
      <c r="A39" s="57" t="s">
        <v>14</v>
      </c>
      <c r="B39" s="58"/>
      <c r="C39" s="58"/>
      <c r="D39" s="58"/>
      <c r="E39" s="58"/>
      <c r="F39" s="58"/>
      <c r="G39" s="58"/>
      <c r="H39" s="58"/>
      <c r="I39" s="58"/>
      <c r="J39" s="59"/>
    </row>
    <row r="40" spans="1:10" ht="20.100000000000001" customHeight="1" thickBot="1" x14ac:dyDescent="0.35">
      <c r="A40" s="3" t="s">
        <v>21</v>
      </c>
      <c r="B40" s="45">
        <v>58895.360000000001</v>
      </c>
      <c r="C40" s="46">
        <v>1603.12</v>
      </c>
      <c r="D40" s="46">
        <v>17529.98</v>
      </c>
      <c r="E40" s="46">
        <v>8211.9500000000007</v>
      </c>
      <c r="F40" s="46">
        <v>1948.5900000000001</v>
      </c>
      <c r="G40" s="46">
        <v>7412.74</v>
      </c>
      <c r="H40" s="46">
        <v>5380.98</v>
      </c>
      <c r="I40" s="46">
        <v>100982.72</v>
      </c>
      <c r="J40" s="46">
        <v>31408.17</v>
      </c>
    </row>
    <row r="41" spans="1:10" ht="20.100000000000001" customHeight="1" thickBot="1" x14ac:dyDescent="0.3">
      <c r="A41" s="4" t="s">
        <v>20</v>
      </c>
      <c r="B41" s="34"/>
      <c r="C41" s="34"/>
      <c r="D41" s="34"/>
      <c r="E41" s="34"/>
      <c r="F41" s="34"/>
      <c r="G41" s="34"/>
      <c r="H41" s="34"/>
      <c r="I41" s="34">
        <f>B41+C41+D41+E41+F41+G41+H41</f>
        <v>0</v>
      </c>
      <c r="J41" s="37"/>
    </row>
    <row r="42" spans="1:10" ht="20.100000000000001" customHeight="1" thickBot="1" x14ac:dyDescent="0.35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5">
      <c r="A43" s="6" t="s">
        <v>22</v>
      </c>
      <c r="B43" s="39"/>
      <c r="C43" s="35"/>
      <c r="D43" s="35"/>
      <c r="E43" s="35"/>
      <c r="F43" s="35"/>
      <c r="G43" s="35"/>
      <c r="H43" s="40"/>
      <c r="I43" s="48">
        <f>B43+C43+D43+E43+F43+G43+H43</f>
        <v>0</v>
      </c>
      <c r="J43" s="41"/>
    </row>
    <row r="44" spans="1:10" ht="20.100000000000001" customHeight="1" thickBot="1" x14ac:dyDescent="0.35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20.100000000000001" customHeight="1" thickBot="1" x14ac:dyDescent="0.35">
      <c r="A45" s="64" t="s">
        <v>29</v>
      </c>
      <c r="B45" s="65"/>
      <c r="C45" s="65"/>
      <c r="D45" s="65"/>
      <c r="E45" s="65"/>
      <c r="F45" s="65"/>
      <c r="G45" s="65"/>
      <c r="H45" s="65"/>
      <c r="I45" s="65"/>
      <c r="J45" s="66"/>
    </row>
    <row r="46" spans="1:10" ht="20.100000000000001" customHeight="1" thickBot="1" x14ac:dyDescent="0.35">
      <c r="A46" s="3" t="s">
        <v>21</v>
      </c>
      <c r="B46" s="45">
        <v>52750.18</v>
      </c>
      <c r="C46" s="46">
        <v>1454.49</v>
      </c>
      <c r="D46" s="46">
        <v>5920.66</v>
      </c>
      <c r="E46" s="46">
        <v>15654.5</v>
      </c>
      <c r="F46" s="46">
        <v>655.51</v>
      </c>
      <c r="G46" s="46">
        <v>1809.2</v>
      </c>
      <c r="H46" s="46">
        <v>3738.43</v>
      </c>
      <c r="I46" s="46">
        <v>81982.969999999987</v>
      </c>
      <c r="J46" s="46">
        <v>25883.07</v>
      </c>
    </row>
    <row r="47" spans="1:10" ht="20.100000000000001" customHeight="1" thickBot="1" x14ac:dyDescent="0.3">
      <c r="A47" s="4" t="s">
        <v>20</v>
      </c>
      <c r="B47" s="34"/>
      <c r="C47" s="34"/>
      <c r="D47" s="34"/>
      <c r="E47" s="34"/>
      <c r="F47" s="34"/>
      <c r="G47" s="34"/>
      <c r="H47" s="34"/>
      <c r="I47" s="34">
        <f>B47+C47+D47+E47+F47+G47+H47</f>
        <v>0</v>
      </c>
      <c r="J47" s="37"/>
    </row>
    <row r="48" spans="1:10" ht="20.100000000000001" customHeight="1" thickBot="1" x14ac:dyDescent="0.35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</v>
      </c>
      <c r="J48" s="38">
        <f t="shared" si="14"/>
        <v>0</v>
      </c>
    </row>
    <row r="49" spans="1:10" ht="20.100000000000001" customHeight="1" thickBot="1" x14ac:dyDescent="0.35">
      <c r="A49" s="6" t="s">
        <v>22</v>
      </c>
      <c r="B49" s="39"/>
      <c r="C49" s="35"/>
      <c r="D49" s="35"/>
      <c r="E49" s="35"/>
      <c r="F49" s="35"/>
      <c r="G49" s="35"/>
      <c r="H49" s="40"/>
      <c r="I49" s="48">
        <f>B49+C49+D49+E49+F49+G49+H49</f>
        <v>0</v>
      </c>
      <c r="J49" s="41"/>
    </row>
    <row r="50" spans="1:10" ht="20.100000000000001" customHeight="1" thickBot="1" x14ac:dyDescent="0.35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 t="e">
        <f t="shared" si="15"/>
        <v>#DIV/0!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 t="e">
        <f t="shared" si="15"/>
        <v>#DIV/0!</v>
      </c>
      <c r="J50" s="42" t="e">
        <f t="shared" si="15"/>
        <v>#DIV/0!</v>
      </c>
    </row>
    <row r="51" spans="1:10" ht="20.100000000000001" customHeight="1" thickBot="1" x14ac:dyDescent="0.35">
      <c r="A51" s="57" t="s">
        <v>15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 ht="20.100000000000001" customHeight="1" thickBot="1" x14ac:dyDescent="0.35">
      <c r="A52" s="3" t="s">
        <v>21</v>
      </c>
      <c r="B52" s="45">
        <v>72617.679999999993</v>
      </c>
      <c r="C52" s="46">
        <v>2404.0300000000002</v>
      </c>
      <c r="D52" s="46">
        <v>12633.55</v>
      </c>
      <c r="E52" s="46">
        <v>28429.32</v>
      </c>
      <c r="F52" s="46">
        <v>5467.41</v>
      </c>
      <c r="G52" s="46">
        <v>5084.34</v>
      </c>
      <c r="H52" s="46">
        <v>4875.7299999999996</v>
      </c>
      <c r="I52" s="46">
        <v>131512.06</v>
      </c>
      <c r="J52" s="46">
        <v>40770.199999999997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5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5">
      <c r="A55" s="6" t="s">
        <v>22</v>
      </c>
      <c r="B55" s="39"/>
      <c r="C55" s="35"/>
      <c r="D55" s="35"/>
      <c r="E55" s="35"/>
      <c r="F55" s="35"/>
      <c r="G55" s="35"/>
      <c r="H55" s="40"/>
      <c r="I55" s="48">
        <f>B55+C55+D55+E55+F55+G55+H55</f>
        <v>0</v>
      </c>
      <c r="J55" s="41"/>
    </row>
    <row r="56" spans="1:10" ht="20.100000000000001" customHeight="1" thickBot="1" x14ac:dyDescent="0.35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5">
      <c r="A57" s="57" t="s">
        <v>16</v>
      </c>
      <c r="B57" s="58"/>
      <c r="C57" s="58"/>
      <c r="D57" s="58"/>
      <c r="E57" s="58"/>
      <c r="F57" s="58"/>
      <c r="G57" s="58"/>
      <c r="H57" s="58"/>
      <c r="I57" s="58"/>
      <c r="J57" s="59"/>
    </row>
    <row r="58" spans="1:10" ht="20.100000000000001" customHeight="1" thickBot="1" x14ac:dyDescent="0.35">
      <c r="A58" s="16" t="s">
        <v>21</v>
      </c>
      <c r="B58" s="45">
        <v>111255.45</v>
      </c>
      <c r="C58" s="46">
        <v>2012.89</v>
      </c>
      <c r="D58" s="46">
        <v>9820.6299999999992</v>
      </c>
      <c r="E58" s="46">
        <v>26390.91</v>
      </c>
      <c r="F58" s="46">
        <v>3106.36</v>
      </c>
      <c r="G58" s="46">
        <v>1808.63</v>
      </c>
      <c r="H58" s="46">
        <v>2163.13</v>
      </c>
      <c r="I58" s="46">
        <v>156558</v>
      </c>
      <c r="J58" s="46">
        <v>39433.24</v>
      </c>
    </row>
    <row r="59" spans="1:10" ht="20.100000000000001" customHeight="1" thickBot="1" x14ac:dyDescent="0.3">
      <c r="A59" s="17" t="s">
        <v>20</v>
      </c>
      <c r="B59" s="34"/>
      <c r="C59" s="34"/>
      <c r="D59" s="34"/>
      <c r="E59" s="34"/>
      <c r="F59" s="34"/>
      <c r="G59" s="34"/>
      <c r="H59" s="34"/>
      <c r="I59" s="34">
        <f>B59+C59+D59+E59+F59+G59+H59</f>
        <v>0</v>
      </c>
      <c r="J59" s="37"/>
    </row>
    <row r="60" spans="1:10" ht="20.100000000000001" customHeight="1" thickBot="1" x14ac:dyDescent="0.35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0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</row>
    <row r="61" spans="1:10" ht="20.100000000000001" customHeight="1" thickBot="1" x14ac:dyDescent="0.35">
      <c r="A61" s="19" t="s">
        <v>22</v>
      </c>
      <c r="B61" s="39"/>
      <c r="C61" s="35"/>
      <c r="D61" s="35"/>
      <c r="E61" s="35"/>
      <c r="F61" s="35"/>
      <c r="G61" s="35"/>
      <c r="H61" s="40"/>
      <c r="I61" s="48">
        <f>B61+C61+D61+E61+F61+G61+H61</f>
        <v>0</v>
      </c>
      <c r="J61" s="41"/>
    </row>
    <row r="62" spans="1:10" ht="20.100000000000001" customHeight="1" thickBot="1" x14ac:dyDescent="0.35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 t="e">
        <f t="shared" si="19"/>
        <v>#DIV/0!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 t="e">
        <f t="shared" si="19"/>
        <v>#DIV/0!</v>
      </c>
      <c r="J62" s="42" t="e">
        <f t="shared" si="19"/>
        <v>#DIV/0!</v>
      </c>
    </row>
    <row r="63" spans="1:10" ht="20.100000000000001" customHeight="1" thickBot="1" x14ac:dyDescent="0.35">
      <c r="A63" s="57" t="s">
        <v>17</v>
      </c>
      <c r="B63" s="58"/>
      <c r="C63" s="58"/>
      <c r="D63" s="58"/>
      <c r="E63" s="58"/>
      <c r="F63" s="58"/>
      <c r="G63" s="58"/>
      <c r="H63" s="58"/>
      <c r="I63" s="58"/>
      <c r="J63" s="59"/>
    </row>
    <row r="64" spans="1:10" ht="20.100000000000001" customHeight="1" thickBot="1" x14ac:dyDescent="0.35">
      <c r="A64" s="3" t="s">
        <v>21</v>
      </c>
      <c r="B64" s="45">
        <v>50703.59</v>
      </c>
      <c r="C64" s="46">
        <v>1338.05</v>
      </c>
      <c r="D64" s="46">
        <v>2818.69</v>
      </c>
      <c r="E64" s="46">
        <v>32902.660000000003</v>
      </c>
      <c r="F64" s="46">
        <v>1194.49</v>
      </c>
      <c r="G64" s="46">
        <v>1643.52</v>
      </c>
      <c r="H64" s="46">
        <v>1311.31</v>
      </c>
      <c r="I64" s="46">
        <v>91912.310000000012</v>
      </c>
      <c r="J64" s="46">
        <v>25112.959999999999</v>
      </c>
    </row>
    <row r="65" spans="1:10" ht="20.100000000000001" customHeight="1" thickBot="1" x14ac:dyDescent="0.3">
      <c r="A65" s="4" t="s">
        <v>20</v>
      </c>
      <c r="B65" s="34"/>
      <c r="C65" s="34"/>
      <c r="D65" s="43"/>
      <c r="E65" s="44"/>
      <c r="F65" s="34"/>
      <c r="G65" s="34"/>
      <c r="H65" s="34"/>
      <c r="I65" s="34">
        <f>B65+C65+D65+E65+F65+G65+H65</f>
        <v>0</v>
      </c>
      <c r="J65" s="37"/>
    </row>
    <row r="66" spans="1:10" ht="20.100000000000001" customHeight="1" thickBot="1" x14ac:dyDescent="0.35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5">
      <c r="A67" s="6" t="s">
        <v>22</v>
      </c>
      <c r="B67" s="39"/>
      <c r="C67" s="35"/>
      <c r="D67" s="35"/>
      <c r="E67" s="35"/>
      <c r="F67" s="35"/>
      <c r="G67" s="35"/>
      <c r="H67" s="40"/>
      <c r="I67" s="48">
        <f>B67+C67+D67+E67+F67+G67+H67</f>
        <v>0</v>
      </c>
      <c r="J67" s="41"/>
    </row>
    <row r="68" spans="1:10" ht="20.100000000000001" customHeight="1" thickBot="1" x14ac:dyDescent="0.35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5">
      <c r="A69" s="64" t="s">
        <v>28</v>
      </c>
      <c r="B69" s="65"/>
      <c r="C69" s="65"/>
      <c r="D69" s="65"/>
      <c r="E69" s="65"/>
      <c r="F69" s="65"/>
      <c r="G69" s="65"/>
      <c r="H69" s="65"/>
      <c r="I69" s="65"/>
      <c r="J69" s="66"/>
    </row>
    <row r="70" spans="1:10" ht="20.100000000000001" customHeight="1" thickBot="1" x14ac:dyDescent="0.35">
      <c r="A70" s="3" t="s">
        <v>21</v>
      </c>
      <c r="B70" s="45">
        <v>34360.89</v>
      </c>
      <c r="C70" s="46">
        <v>824.42</v>
      </c>
      <c r="D70" s="46">
        <v>3036.83</v>
      </c>
      <c r="E70" s="46">
        <v>7980.47</v>
      </c>
      <c r="F70" s="46">
        <v>461.58</v>
      </c>
      <c r="G70" s="46">
        <v>993.62</v>
      </c>
      <c r="H70" s="46">
        <v>542.07000000000005</v>
      </c>
      <c r="I70" s="46">
        <v>48199.880000000005</v>
      </c>
      <c r="J70" s="46">
        <v>15173.03</v>
      </c>
    </row>
    <row r="71" spans="1:10" ht="20.100000000000001" customHeight="1" thickBot="1" x14ac:dyDescent="0.3">
      <c r="A71" s="4" t="s">
        <v>20</v>
      </c>
      <c r="B71" s="34"/>
      <c r="C71" s="34"/>
      <c r="D71" s="34"/>
      <c r="E71" s="34"/>
      <c r="F71" s="34"/>
      <c r="G71" s="34"/>
      <c r="H71" s="34"/>
      <c r="I71" s="34">
        <f>B71+C71+D71+E71+F71+G71+H71</f>
        <v>0</v>
      </c>
      <c r="J71" s="37"/>
    </row>
    <row r="72" spans="1:10" ht="20.100000000000001" customHeight="1" thickBot="1" x14ac:dyDescent="0.35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0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</row>
    <row r="73" spans="1:10" ht="20.100000000000001" customHeight="1" thickBot="1" x14ac:dyDescent="0.35">
      <c r="A73" s="6" t="s">
        <v>22</v>
      </c>
      <c r="B73" s="39"/>
      <c r="C73" s="35"/>
      <c r="D73" s="35"/>
      <c r="E73" s="35"/>
      <c r="F73" s="35"/>
      <c r="G73" s="35"/>
      <c r="H73" s="40"/>
      <c r="I73" s="48">
        <f>B73+C73+D73+E73+F73+G73+H73</f>
        <v>0</v>
      </c>
      <c r="J73" s="41"/>
    </row>
    <row r="74" spans="1:10" ht="20.100000000000001" customHeight="1" thickBot="1" x14ac:dyDescent="0.35">
      <c r="A74" s="7" t="s">
        <v>10</v>
      </c>
      <c r="B74" s="22" t="e">
        <f>B73/B71</f>
        <v>#DIV/0!</v>
      </c>
      <c r="C74" s="22" t="e">
        <f>C73/C71</f>
        <v>#DIV/0!</v>
      </c>
      <c r="D74" s="22" t="e">
        <f t="shared" ref="D74:J74" si="23">D73/D71</f>
        <v>#DIV/0!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 t="e">
        <f t="shared" si="23"/>
        <v>#DIV/0!</v>
      </c>
      <c r="J74" s="22" t="e">
        <f t="shared" si="23"/>
        <v>#DIV/0!</v>
      </c>
    </row>
    <row r="75" spans="1:10" ht="20.100000000000001" customHeight="1" thickBot="1" x14ac:dyDescent="0.35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9"/>
    </row>
    <row r="76" spans="1:10" ht="20.100000000000001" customHeight="1" thickBot="1" x14ac:dyDescent="0.35">
      <c r="A76" s="3" t="s">
        <v>21</v>
      </c>
      <c r="B76" s="45">
        <v>38972.15</v>
      </c>
      <c r="C76" s="46">
        <v>1460.35</v>
      </c>
      <c r="D76" s="46">
        <v>3920.17</v>
      </c>
      <c r="E76" s="46">
        <v>12040.23</v>
      </c>
      <c r="F76" s="46">
        <v>972.9</v>
      </c>
      <c r="G76" s="46">
        <v>2267.16</v>
      </c>
      <c r="H76" s="46">
        <v>1273.6199999999999</v>
      </c>
      <c r="I76" s="46">
        <v>60906.579999999994</v>
      </c>
      <c r="J76" s="46">
        <v>19439.2</v>
      </c>
    </row>
    <row r="77" spans="1:10" ht="20.100000000000001" customHeight="1" thickBot="1" x14ac:dyDescent="0.3">
      <c r="A77" s="4" t="s">
        <v>20</v>
      </c>
      <c r="B77" s="34"/>
      <c r="C77" s="34"/>
      <c r="D77" s="34"/>
      <c r="E77" s="34"/>
      <c r="F77" s="34"/>
      <c r="G77" s="34"/>
      <c r="H77" s="34"/>
      <c r="I77" s="34">
        <f>B77+C77+D77+E77+F77+G77+H77</f>
        <v>0</v>
      </c>
      <c r="J77" s="37"/>
    </row>
    <row r="78" spans="1:10" ht="20.100000000000001" customHeight="1" thickBot="1" x14ac:dyDescent="0.35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5">
      <c r="A79" s="6" t="s">
        <v>22</v>
      </c>
      <c r="B79" s="39"/>
      <c r="C79" s="35"/>
      <c r="D79" s="35"/>
      <c r="E79" s="35"/>
      <c r="F79" s="35"/>
      <c r="G79" s="35"/>
      <c r="H79" s="40"/>
      <c r="I79" s="48">
        <f>B79+C79+D79+E79+F79+G79+H79</f>
        <v>0</v>
      </c>
      <c r="J79" s="41"/>
    </row>
    <row r="80" spans="1:10" ht="20.100000000000001" customHeight="1" thickBot="1" x14ac:dyDescent="0.35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6" x14ac:dyDescent="0.3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2" thickBot="1" x14ac:dyDescent="0.35">
      <c r="A84" s="60" t="s">
        <v>32</v>
      </c>
      <c r="B84" s="60"/>
      <c r="C84" s="60"/>
      <c r="D84" s="60"/>
      <c r="E84" s="60"/>
      <c r="F84" s="60"/>
      <c r="G84" s="60"/>
      <c r="H84" s="60"/>
      <c r="I84" s="60"/>
      <c r="J84" s="60"/>
    </row>
    <row r="85" spans="1:12" ht="16.2" thickBot="1" x14ac:dyDescent="0.35">
      <c r="A85" s="67" t="s">
        <v>23</v>
      </c>
      <c r="B85" s="68"/>
      <c r="C85" s="68"/>
      <c r="D85" s="68"/>
      <c r="E85" s="68"/>
      <c r="F85" s="68"/>
      <c r="G85" s="68"/>
      <c r="H85" s="68"/>
      <c r="I85" s="68"/>
      <c r="J85" s="69"/>
    </row>
    <row r="86" spans="1:12" ht="28.8" thickTop="1" thickBot="1" x14ac:dyDescent="0.35">
      <c r="A86" s="49" t="s">
        <v>38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36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5.6" thickTop="1" thickBot="1" x14ac:dyDescent="0.35">
      <c r="A87" s="13" t="s">
        <v>21</v>
      </c>
      <c r="B87" s="31">
        <v>814517.13</v>
      </c>
      <c r="C87" s="31">
        <v>24929.32</v>
      </c>
      <c r="D87" s="31">
        <v>107706.96</v>
      </c>
      <c r="E87" s="31">
        <v>211876.37</v>
      </c>
      <c r="F87" s="31">
        <v>29228.82</v>
      </c>
      <c r="G87" s="31">
        <v>42530.44</v>
      </c>
      <c r="H87" s="31">
        <v>39667.71</v>
      </c>
      <c r="I87" s="31">
        <v>1270456.75</v>
      </c>
      <c r="J87" s="31">
        <v>379777.8</v>
      </c>
    </row>
    <row r="88" spans="1:12" ht="15.75" thickBot="1" x14ac:dyDescent="0.3">
      <c r="A88" s="14" t="s">
        <v>20</v>
      </c>
      <c r="B88" s="32">
        <f t="shared" ref="B88:J88" si="26">B77+B71+B65+B59+B53+B47+B41+B35+B29+B23+B17+B11+B5</f>
        <v>0</v>
      </c>
      <c r="C88" s="32">
        <f t="shared" si="26"/>
        <v>0</v>
      </c>
      <c r="D88" s="32">
        <f t="shared" si="26"/>
        <v>0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0</v>
      </c>
      <c r="J88" s="32">
        <f t="shared" si="26"/>
        <v>0</v>
      </c>
      <c r="L88" s="24"/>
    </row>
    <row r="89" spans="1:12" ht="15" thickBot="1" x14ac:dyDescent="0.35">
      <c r="A89" s="15" t="s">
        <v>11</v>
      </c>
      <c r="B89" s="25">
        <f>(B88/B87)*100</f>
        <v>0</v>
      </c>
      <c r="C89" s="25">
        <f t="shared" ref="C89:J89" si="27">(C88/C87)*100</f>
        <v>0</v>
      </c>
      <c r="D89" s="25">
        <f t="shared" si="27"/>
        <v>0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</v>
      </c>
      <c r="J89" s="25">
        <f t="shared" si="27"/>
        <v>0</v>
      </c>
    </row>
    <row r="90" spans="1:12" ht="15" thickBot="1" x14ac:dyDescent="0.35">
      <c r="A90" s="27" t="s">
        <v>22</v>
      </c>
      <c r="B90" s="32">
        <f>B79+B73+B67+B61+B55+B49+B43+B37+B31+B25+B19+B13+B7</f>
        <v>0</v>
      </c>
      <c r="C90" s="32">
        <f t="shared" ref="C90:J90" si="28">C79+C73+C67+C61+C55+C49+C43+C37+C31+C25+C19+C13+C7</f>
        <v>0</v>
      </c>
      <c r="D90" s="32">
        <f t="shared" si="28"/>
        <v>0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0</v>
      </c>
      <c r="J90" s="32">
        <f t="shared" si="28"/>
        <v>0</v>
      </c>
    </row>
    <row r="91" spans="1:12" ht="15" thickBot="1" x14ac:dyDescent="0.35">
      <c r="A91" s="15" t="s">
        <v>10</v>
      </c>
      <c r="B91" s="25" t="e">
        <f>B90/B88</f>
        <v>#DIV/0!</v>
      </c>
      <c r="C91" s="25" t="e">
        <f t="shared" ref="C91:J91" si="29">C90/C88</f>
        <v>#DIV/0!</v>
      </c>
      <c r="D91" s="25" t="e">
        <f t="shared" si="29"/>
        <v>#DIV/0!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 t="e">
        <f t="shared" si="29"/>
        <v>#DIV/0!</v>
      </c>
      <c r="J91" s="25" t="e">
        <f t="shared" si="29"/>
        <v>#DIV/0!</v>
      </c>
    </row>
    <row r="93" spans="1:12" x14ac:dyDescent="0.3">
      <c r="A93" t="s">
        <v>39</v>
      </c>
      <c r="B93" s="23"/>
      <c r="C93" s="24"/>
      <c r="D93" s="23"/>
      <c r="I93" s="23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5" sqref="J35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k 8.7. 2019</vt:lpstr>
      <vt:lpstr>k 15.7.2019</vt:lpstr>
      <vt:lpstr>k 22.7.2019</vt:lpstr>
      <vt:lpstr>k 29.7.2019</vt:lpstr>
      <vt:lpstr>k 5.8.2019</vt:lpstr>
      <vt:lpstr>k 12.8.2019</vt:lpstr>
      <vt:lpstr>k 19.8.2019</vt:lpstr>
      <vt:lpstr>k 26.8.2019</vt:lpstr>
      <vt:lpstr>k 2.9.2019</vt:lpstr>
      <vt:lpstr>k 9.9.2019</vt:lpstr>
      <vt:lpstr>k 16.9.2019</vt:lpstr>
      <vt:lpstr>k 23.9.2019</vt:lpstr>
      <vt:lpstr>k 30.9.2019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2019-07-15T09:59:01Z</cp:lastPrinted>
  <dcterms:created xsi:type="dcterms:W3CDTF">2015-07-04T08:45:01Z</dcterms:created>
  <dcterms:modified xsi:type="dcterms:W3CDTF">2019-07-15T10:00:24Z</dcterms:modified>
</cp:coreProperties>
</file>