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1340" windowHeight="6285" tabRatio="653" firstSheet="2" activeTab="2"/>
  </bookViews>
  <sheets>
    <sheet name="Počet žádostí " sheetId="1" r:id="rId1"/>
    <sheet name="Tab.Přijatelné proj. po RVS" sheetId="2" r:id="rId2"/>
    <sheet name="Tab.Doporučeno NVK" sheetId="3" r:id="rId3"/>
    <sheet name="Tab.Schváleno GŘ" sheetId="4" r:id="rId4"/>
    <sheet name="Tab.Podepsané smlouvy" sheetId="5" r:id="rId5"/>
    <sheet name="Tab.Proplacené závazky" sheetId="6" r:id="rId6"/>
  </sheets>
  <definedNames/>
  <calcPr fullCalcOnLoad="1"/>
</workbook>
</file>

<file path=xl/sharedStrings.xml><?xml version="1.0" encoding="utf-8"?>
<sst xmlns="http://schemas.openxmlformats.org/spreadsheetml/2006/main" count="530" uniqueCount="33">
  <si>
    <t>Počet zaevidovaných žádostí na regionálních pracovištích AS</t>
  </si>
  <si>
    <t>RP</t>
  </si>
  <si>
    <t>1.1</t>
  </si>
  <si>
    <t>1.2</t>
  </si>
  <si>
    <t>1.3</t>
  </si>
  <si>
    <t>1.4</t>
  </si>
  <si>
    <t>Celkem za RP</t>
  </si>
  <si>
    <t>Počet projektů</t>
  </si>
  <si>
    <t>Požadované Kč</t>
  </si>
  <si>
    <t>01PM</t>
  </si>
  <si>
    <t>02PS</t>
  </si>
  <si>
    <t>03CB</t>
  </si>
  <si>
    <t>04UL</t>
  </si>
  <si>
    <t>05HK</t>
  </si>
  <si>
    <t>06BR</t>
  </si>
  <si>
    <t>07OL</t>
  </si>
  <si>
    <t>08OP</t>
  </si>
  <si>
    <t xml:space="preserve">Celkem </t>
  </si>
  <si>
    <t xml:space="preserve">Souhrn počtu projektů doporučených Národní výběrovou komisí (NVK) podle opatření </t>
  </si>
  <si>
    <t>Počet přijatelných projektů po zasedání regionálních výběrových  subkomisí (RVS)</t>
  </si>
  <si>
    <t xml:space="preserve">Souhrn počtu projektů schválených GŘ podle opatření 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</si>
  <si>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</si>
  <si>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</si>
  <si>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</si>
  <si>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</si>
  <si>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</si>
  <si>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</si>
  <si>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</si>
  <si>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</si>
  <si>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>1.4.2</t>
  </si>
  <si>
    <t>Podepsané smlouvy</t>
  </si>
  <si>
    <t>Celkem</t>
  </si>
  <si>
    <t>Proplacené závazky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</si>
</sst>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\ &quot;Kč&quot;_-;\-* #,##0.0\ &quot;Kč&quot;_-;_-* &quot;-&quot;?\ &quot;Kč&quot;_-;_-@_-"/>
    <numFmt numFmtId="170" formatCode="_-* #,##0.0\ _K_č_-;\-* #,##0.0\ _K_č_-;_-* &quot;-&quot;?\ _K_č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1"/>
      <name val="Arial CE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2"/>
      <name val="Arial CE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/>
    </xf>
    <xf numFmtId="1" fontId="0" fillId="0" borderId="6" xfId="0" applyNumberFormat="1" applyFont="1" applyBorder="1" applyAlignment="1" applyProtection="1">
      <alignment horizont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1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10" xfId="0" applyFont="1" applyBorder="1" applyAlignment="1">
      <alignment/>
    </xf>
    <xf numFmtId="1" fontId="0" fillId="0" borderId="11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7" fillId="3" borderId="17" xfId="0" applyFont="1" applyFill="1" applyBorder="1" applyAlignment="1">
      <alignment vertical="center" wrapText="1"/>
    </xf>
    <xf numFmtId="1" fontId="8" fillId="3" borderId="18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1" fontId="8" fillId="3" borderId="19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1" fontId="4" fillId="0" borderId="6" xfId="0" applyNumberFormat="1" applyFont="1" applyBorder="1" applyAlignment="1" applyProtection="1">
      <alignment horizontal="center"/>
      <protection locked="0"/>
    </xf>
    <xf numFmtId="3" fontId="4" fillId="0" borderId="7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center"/>
    </xf>
    <xf numFmtId="0" fontId="5" fillId="4" borderId="17" xfId="0" applyFont="1" applyFill="1" applyBorder="1" applyAlignment="1">
      <alignment horizontal="center" vertical="top"/>
    </xf>
    <xf numFmtId="0" fontId="12" fillId="0" borderId="0" xfId="0" applyFont="1" applyAlignment="1">
      <alignment/>
    </xf>
    <xf numFmtId="1" fontId="5" fillId="0" borderId="6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3" fontId="4" fillId="0" borderId="26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 vertical="center"/>
    </xf>
    <xf numFmtId="1" fontId="4" fillId="0" borderId="29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164" fontId="4" fillId="0" borderId="30" xfId="0" applyNumberFormat="1" applyFont="1" applyBorder="1" applyAlignment="1" applyProtection="1">
      <alignment horizontal="center"/>
      <protection locked="0"/>
    </xf>
    <xf numFmtId="3" fontId="4" fillId="0" borderId="31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" fontId="8" fillId="4" borderId="18" xfId="0" applyNumberFormat="1" applyFont="1" applyFill="1" applyBorder="1" applyAlignment="1">
      <alignment horizontal="center"/>
    </xf>
    <xf numFmtId="3" fontId="8" fillId="4" borderId="32" xfId="0" applyNumberFormat="1" applyFont="1" applyFill="1" applyBorder="1" applyAlignment="1">
      <alignment horizontal="center"/>
    </xf>
    <xf numFmtId="3" fontId="8" fillId="4" borderId="3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" fontId="5" fillId="0" borderId="1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center"/>
    </xf>
    <xf numFmtId="3" fontId="5" fillId="4" borderId="34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3" fontId="5" fillId="4" borderId="33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/>
    </xf>
    <xf numFmtId="49" fontId="9" fillId="3" borderId="40" xfId="0" applyNumberFormat="1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49" fontId="9" fillId="3" borderId="4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"/>
  <sheetViews>
    <sheetView zoomScale="80" zoomScaleNormal="80" workbookViewId="0" topLeftCell="A1">
      <selection activeCell="K3" sqref="K3"/>
    </sheetView>
  </sheetViews>
  <sheetFormatPr defaultColWidth="9.00390625" defaultRowHeight="12.75"/>
  <cols>
    <col min="1" max="1" width="8.625" style="0" customWidth="1"/>
    <col min="2" max="2" width="8.75390625" style="0" customWidth="1"/>
    <col min="3" max="3" width="15.625" style="0" customWidth="1"/>
    <col min="5" max="5" width="14.25390625" style="0" customWidth="1"/>
    <col min="7" max="7" width="15.875" style="0" customWidth="1"/>
    <col min="8" max="8" width="8.75390625" style="0" customWidth="1"/>
    <col min="9" max="9" width="14.625" style="0" customWidth="1"/>
    <col min="11" max="11" width="15.125" style="0" customWidth="1"/>
    <col min="12" max="12" width="17.00390625" style="0" customWidth="1"/>
    <col min="14" max="14" width="9.375" style="0" bestFit="1" customWidth="1"/>
  </cols>
  <sheetData>
    <row r="2" spans="1:12" ht="18.75" customHeight="1">
      <c r="A2" s="1" t="s">
        <v>0</v>
      </c>
      <c r="K2" s="2"/>
      <c r="L2" s="3"/>
    </row>
    <row r="3" spans="1:12" ht="18.75" customHeight="1">
      <c r="A3" s="1"/>
      <c r="K3" s="2"/>
      <c r="L3" s="3"/>
    </row>
    <row r="4" ht="13.5" thickBot="1"/>
    <row r="5" spans="1:11" ht="18" customHeight="1" thickTop="1">
      <c r="A5" s="77" t="s">
        <v>1</v>
      </c>
      <c r="B5" s="79" t="s">
        <v>2</v>
      </c>
      <c r="C5" s="80"/>
      <c r="D5" s="79" t="s">
        <v>3</v>
      </c>
      <c r="E5" s="80"/>
      <c r="F5" s="79" t="s">
        <v>4</v>
      </c>
      <c r="G5" s="80"/>
      <c r="H5" s="79" t="s">
        <v>5</v>
      </c>
      <c r="I5" s="80"/>
      <c r="J5" s="81" t="s">
        <v>6</v>
      </c>
      <c r="K5" s="82"/>
    </row>
    <row r="6" spans="1:12" ht="27" customHeight="1" thickBot="1">
      <c r="A6" s="78"/>
      <c r="B6" s="4" t="s">
        <v>7</v>
      </c>
      <c r="C6" s="5" t="s">
        <v>8</v>
      </c>
      <c r="D6" s="4" t="s">
        <v>7</v>
      </c>
      <c r="E6" s="5" t="s">
        <v>8</v>
      </c>
      <c r="F6" s="4" t="s">
        <v>7</v>
      </c>
      <c r="G6" s="5" t="s">
        <v>8</v>
      </c>
      <c r="H6" s="4" t="s">
        <v>7</v>
      </c>
      <c r="I6" s="5" t="s">
        <v>8</v>
      </c>
      <c r="J6" s="6" t="s">
        <v>7</v>
      </c>
      <c r="K6" s="7" t="s">
        <v>8</v>
      </c>
      <c r="L6" s="8"/>
    </row>
    <row r="7" spans="1:12" ht="14.25">
      <c r="A7" s="9" t="s">
        <v>9</v>
      </c>
      <c r="B7" s="10">
        <v>0</v>
      </c>
      <c r="C7" s="11">
        <v>0</v>
      </c>
      <c r="D7" s="10">
        <v>8</v>
      </c>
      <c r="E7" s="11">
        <v>33366355</v>
      </c>
      <c r="F7" s="10">
        <v>2</v>
      </c>
      <c r="G7" s="11">
        <v>5379050</v>
      </c>
      <c r="H7" s="10">
        <v>0</v>
      </c>
      <c r="I7" s="11">
        <v>0</v>
      </c>
      <c r="J7" s="12">
        <f aca="true" t="shared" si="0" ref="J7:K14">B7+D7+F7+H7</f>
        <v>10</v>
      </c>
      <c r="K7" s="13">
        <f t="shared" si="0"/>
        <v>38745405</v>
      </c>
      <c r="L7" s="14"/>
    </row>
    <row r="8" spans="1:12" ht="14.25">
      <c r="A8" s="15" t="s">
        <v>10</v>
      </c>
      <c r="B8" s="16">
        <v>41</v>
      </c>
      <c r="C8" s="17">
        <v>71476731</v>
      </c>
      <c r="D8" s="16">
        <v>37</v>
      </c>
      <c r="E8" s="17">
        <v>77211825</v>
      </c>
      <c r="F8" s="16">
        <v>16</v>
      </c>
      <c r="G8" s="17">
        <v>24873380</v>
      </c>
      <c r="H8" s="16">
        <v>47</v>
      </c>
      <c r="I8" s="17">
        <v>131062870</v>
      </c>
      <c r="J8" s="18">
        <f t="shared" si="0"/>
        <v>141</v>
      </c>
      <c r="K8" s="22">
        <f t="shared" si="0"/>
        <v>304624806</v>
      </c>
      <c r="L8" s="14"/>
    </row>
    <row r="9" spans="1:12" ht="14.25">
      <c r="A9" s="15" t="s">
        <v>11</v>
      </c>
      <c r="B9" s="16">
        <v>68</v>
      </c>
      <c r="C9" s="17">
        <v>80774137</v>
      </c>
      <c r="D9" s="16">
        <v>52</v>
      </c>
      <c r="E9" s="17">
        <v>142550625</v>
      </c>
      <c r="F9" s="16">
        <v>32</v>
      </c>
      <c r="G9" s="17">
        <v>64843361</v>
      </c>
      <c r="H9" s="16">
        <v>55</v>
      </c>
      <c r="I9" s="17">
        <v>136489802</v>
      </c>
      <c r="J9" s="19">
        <f t="shared" si="0"/>
        <v>207</v>
      </c>
      <c r="K9" s="22">
        <f t="shared" si="0"/>
        <v>424657925</v>
      </c>
      <c r="L9" s="14"/>
    </row>
    <row r="10" spans="1:12" ht="14.25">
      <c r="A10" s="15" t="s">
        <v>12</v>
      </c>
      <c r="B10" s="16">
        <v>11</v>
      </c>
      <c r="C10" s="17">
        <v>26545859</v>
      </c>
      <c r="D10" s="16">
        <v>11</v>
      </c>
      <c r="E10" s="17">
        <v>25950159</v>
      </c>
      <c r="F10" s="16">
        <v>9</v>
      </c>
      <c r="G10" s="17">
        <v>16706611</v>
      </c>
      <c r="H10" s="16">
        <v>8</v>
      </c>
      <c r="I10" s="17">
        <v>24812660</v>
      </c>
      <c r="J10" s="18">
        <f t="shared" si="0"/>
        <v>39</v>
      </c>
      <c r="K10" s="22">
        <f t="shared" si="0"/>
        <v>94015289</v>
      </c>
      <c r="L10" s="14"/>
    </row>
    <row r="11" spans="1:17" ht="14.25">
      <c r="A11" s="15" t="s">
        <v>13</v>
      </c>
      <c r="B11" s="16">
        <v>21</v>
      </c>
      <c r="C11" s="17">
        <v>57692717</v>
      </c>
      <c r="D11" s="16">
        <v>50</v>
      </c>
      <c r="E11" s="17">
        <v>84250632</v>
      </c>
      <c r="F11" s="16">
        <v>51</v>
      </c>
      <c r="G11" s="17">
        <v>92906623</v>
      </c>
      <c r="H11" s="16">
        <v>30</v>
      </c>
      <c r="I11" s="17">
        <v>75958341</v>
      </c>
      <c r="J11" s="19">
        <f t="shared" si="0"/>
        <v>152</v>
      </c>
      <c r="K11" s="22">
        <f t="shared" si="0"/>
        <v>310808313</v>
      </c>
      <c r="L11" s="20"/>
      <c r="M11" s="21"/>
      <c r="N11" s="21"/>
      <c r="O11" s="21"/>
      <c r="P11" s="21"/>
      <c r="Q11" s="21"/>
    </row>
    <row r="12" spans="1:12" ht="14.25">
      <c r="A12" s="15" t="s">
        <v>14</v>
      </c>
      <c r="B12" s="16">
        <v>72</v>
      </c>
      <c r="C12" s="17">
        <v>152475728</v>
      </c>
      <c r="D12" s="16">
        <v>60</v>
      </c>
      <c r="E12" s="17">
        <v>171705397</v>
      </c>
      <c r="F12" s="16">
        <v>41</v>
      </c>
      <c r="G12" s="17">
        <v>73369377</v>
      </c>
      <c r="H12" s="16">
        <v>62</v>
      </c>
      <c r="I12" s="17">
        <v>194444905</v>
      </c>
      <c r="J12" s="18">
        <f t="shared" si="0"/>
        <v>235</v>
      </c>
      <c r="K12" s="22">
        <f t="shared" si="0"/>
        <v>591995407</v>
      </c>
      <c r="L12" s="14"/>
    </row>
    <row r="13" spans="1:12" ht="14.25">
      <c r="A13" s="15" t="s">
        <v>15</v>
      </c>
      <c r="B13" s="16">
        <v>35</v>
      </c>
      <c r="C13" s="17">
        <v>55038019</v>
      </c>
      <c r="D13" s="16">
        <v>32</v>
      </c>
      <c r="E13" s="17">
        <v>61214412</v>
      </c>
      <c r="F13" s="16">
        <v>21</v>
      </c>
      <c r="G13" s="17">
        <v>32399221</v>
      </c>
      <c r="H13" s="16">
        <v>22</v>
      </c>
      <c r="I13" s="17">
        <v>79430612</v>
      </c>
      <c r="J13" s="18">
        <f t="shared" si="0"/>
        <v>110</v>
      </c>
      <c r="K13" s="22">
        <f t="shared" si="0"/>
        <v>228082264</v>
      </c>
      <c r="L13" s="14"/>
    </row>
    <row r="14" spans="1:12" ht="15" thickBot="1">
      <c r="A14" s="23" t="s">
        <v>16</v>
      </c>
      <c r="B14" s="24">
        <v>15</v>
      </c>
      <c r="C14" s="25">
        <v>30524220</v>
      </c>
      <c r="D14" s="24">
        <v>18</v>
      </c>
      <c r="E14" s="25">
        <v>49600741</v>
      </c>
      <c r="F14" s="24">
        <v>16</v>
      </c>
      <c r="G14" s="25">
        <v>31001231</v>
      </c>
      <c r="H14" s="24">
        <v>8</v>
      </c>
      <c r="I14" s="25">
        <v>18703990</v>
      </c>
      <c r="J14" s="19">
        <f t="shared" si="0"/>
        <v>57</v>
      </c>
      <c r="K14" s="22">
        <f t="shared" si="0"/>
        <v>129830182</v>
      </c>
      <c r="L14" s="14"/>
    </row>
    <row r="15" spans="1:12" ht="18" customHeight="1" thickBot="1">
      <c r="A15" s="26" t="s">
        <v>17</v>
      </c>
      <c r="B15" s="27">
        <f aca="true" t="shared" si="1" ref="B15:K15">SUM(B7:B14)</f>
        <v>263</v>
      </c>
      <c r="C15" s="28">
        <f t="shared" si="1"/>
        <v>474527411</v>
      </c>
      <c r="D15" s="27">
        <f t="shared" si="1"/>
        <v>268</v>
      </c>
      <c r="E15" s="28">
        <f t="shared" si="1"/>
        <v>645850146</v>
      </c>
      <c r="F15" s="27">
        <f t="shared" si="1"/>
        <v>188</v>
      </c>
      <c r="G15" s="28">
        <f t="shared" si="1"/>
        <v>341478854</v>
      </c>
      <c r="H15" s="27">
        <f t="shared" si="1"/>
        <v>232</v>
      </c>
      <c r="I15" s="28">
        <f t="shared" si="1"/>
        <v>660903180</v>
      </c>
      <c r="J15" s="29">
        <f t="shared" si="1"/>
        <v>951</v>
      </c>
      <c r="K15" s="30">
        <f t="shared" si="1"/>
        <v>2122759591</v>
      </c>
      <c r="L15" s="14"/>
    </row>
    <row r="16" ht="13.5" thickTop="1"/>
    <row r="19" ht="13.5" thickBot="1"/>
    <row r="20" spans="1:12" ht="19.5" thickTop="1">
      <c r="A20" s="85" t="s">
        <v>1</v>
      </c>
      <c r="B20" s="87" t="s">
        <v>21</v>
      </c>
      <c r="C20" s="88"/>
      <c r="D20" s="87" t="s">
        <v>22</v>
      </c>
      <c r="E20" s="88"/>
      <c r="F20" s="87" t="s">
        <v>23</v>
      </c>
      <c r="G20" s="88"/>
      <c r="H20" s="83" t="s">
        <v>6</v>
      </c>
      <c r="I20" s="84"/>
      <c r="L20" s="14"/>
    </row>
    <row r="21" spans="1:9" ht="29.25" customHeight="1" thickBot="1">
      <c r="A21" s="86"/>
      <c r="B21" s="32" t="s">
        <v>7</v>
      </c>
      <c r="C21" s="33" t="s">
        <v>8</v>
      </c>
      <c r="D21" s="32" t="s">
        <v>7</v>
      </c>
      <c r="E21" s="33" t="s">
        <v>8</v>
      </c>
      <c r="F21" s="32" t="s">
        <v>7</v>
      </c>
      <c r="G21" s="33" t="s">
        <v>8</v>
      </c>
      <c r="H21" s="51" t="s">
        <v>7</v>
      </c>
      <c r="I21" s="52" t="s">
        <v>8</v>
      </c>
    </row>
    <row r="22" spans="1:9" ht="14.25">
      <c r="A22" s="34" t="s">
        <v>9</v>
      </c>
      <c r="B22" s="35">
        <v>0</v>
      </c>
      <c r="C22" s="36">
        <v>0</v>
      </c>
      <c r="D22" s="35">
        <v>0</v>
      </c>
      <c r="E22" s="37">
        <v>0</v>
      </c>
      <c r="F22" s="35">
        <v>0</v>
      </c>
      <c r="G22" s="37">
        <v>0</v>
      </c>
      <c r="H22" s="35">
        <f>B22+D22+F22</f>
        <v>0</v>
      </c>
      <c r="I22" s="53">
        <f>C22+E22+G22</f>
        <v>0</v>
      </c>
    </row>
    <row r="23" spans="1:9" ht="14.25">
      <c r="A23" s="38" t="s">
        <v>10</v>
      </c>
      <c r="B23" s="39">
        <v>19</v>
      </c>
      <c r="C23" s="40">
        <v>23913424</v>
      </c>
      <c r="D23" s="39">
        <v>17</v>
      </c>
      <c r="E23" s="41">
        <v>39833716</v>
      </c>
      <c r="F23" s="39">
        <v>5</v>
      </c>
      <c r="G23" s="41">
        <v>7729591</v>
      </c>
      <c r="H23" s="39">
        <f aca="true" t="shared" si="2" ref="H23:I29">B23+D23+F23</f>
        <v>41</v>
      </c>
      <c r="I23" s="54">
        <f t="shared" si="2"/>
        <v>71476731</v>
      </c>
    </row>
    <row r="24" spans="1:9" ht="14.25">
      <c r="A24" s="38" t="s">
        <v>11</v>
      </c>
      <c r="B24" s="39">
        <v>49</v>
      </c>
      <c r="C24" s="40">
        <v>58892793</v>
      </c>
      <c r="D24" s="39">
        <v>1</v>
      </c>
      <c r="E24" s="41">
        <v>349500</v>
      </c>
      <c r="F24" s="39">
        <v>18</v>
      </c>
      <c r="G24" s="41">
        <v>21531844</v>
      </c>
      <c r="H24" s="39">
        <f t="shared" si="2"/>
        <v>68</v>
      </c>
      <c r="I24" s="54">
        <f t="shared" si="2"/>
        <v>80774137</v>
      </c>
    </row>
    <row r="25" spans="1:9" ht="14.25">
      <c r="A25" s="38" t="s">
        <v>12</v>
      </c>
      <c r="B25" s="39">
        <v>5</v>
      </c>
      <c r="C25" s="40">
        <v>5298181</v>
      </c>
      <c r="D25" s="39">
        <v>2</v>
      </c>
      <c r="E25" s="41">
        <v>15787187</v>
      </c>
      <c r="F25" s="39">
        <v>4</v>
      </c>
      <c r="G25" s="41">
        <v>5460491</v>
      </c>
      <c r="H25" s="39">
        <f t="shared" si="2"/>
        <v>11</v>
      </c>
      <c r="I25" s="54">
        <f t="shared" si="2"/>
        <v>26545859</v>
      </c>
    </row>
    <row r="26" spans="1:9" ht="14.25">
      <c r="A26" s="38" t="s">
        <v>13</v>
      </c>
      <c r="B26" s="39">
        <v>9</v>
      </c>
      <c r="C26" s="40">
        <v>32310055</v>
      </c>
      <c r="D26" s="39">
        <v>5</v>
      </c>
      <c r="E26" s="41">
        <v>9167700</v>
      </c>
      <c r="F26" s="39">
        <v>7</v>
      </c>
      <c r="G26" s="44">
        <v>16214962</v>
      </c>
      <c r="H26" s="39">
        <f t="shared" si="2"/>
        <v>21</v>
      </c>
      <c r="I26" s="54">
        <f t="shared" si="2"/>
        <v>57692717</v>
      </c>
    </row>
    <row r="27" spans="1:9" ht="14.25">
      <c r="A27" s="38" t="s">
        <v>14</v>
      </c>
      <c r="B27" s="39">
        <v>38</v>
      </c>
      <c r="C27" s="40">
        <v>93447276</v>
      </c>
      <c r="D27" s="39">
        <v>5</v>
      </c>
      <c r="E27" s="41">
        <v>8552735</v>
      </c>
      <c r="F27" s="39">
        <v>29</v>
      </c>
      <c r="G27" s="41">
        <v>50475717</v>
      </c>
      <c r="H27" s="39">
        <f t="shared" si="2"/>
        <v>72</v>
      </c>
      <c r="I27" s="54">
        <f t="shared" si="2"/>
        <v>152475728</v>
      </c>
    </row>
    <row r="28" spans="1:9" ht="14.25">
      <c r="A28" s="38" t="s">
        <v>15</v>
      </c>
      <c r="B28" s="39">
        <v>21</v>
      </c>
      <c r="C28" s="40">
        <v>35486423</v>
      </c>
      <c r="D28" s="39">
        <v>4</v>
      </c>
      <c r="E28" s="41">
        <v>9627604</v>
      </c>
      <c r="F28" s="39">
        <v>10</v>
      </c>
      <c r="G28" s="41">
        <v>9923992</v>
      </c>
      <c r="H28" s="39">
        <f t="shared" si="2"/>
        <v>35</v>
      </c>
      <c r="I28" s="54">
        <f t="shared" si="2"/>
        <v>55038019</v>
      </c>
    </row>
    <row r="29" spans="1:9" ht="15" thickBot="1">
      <c r="A29" s="45" t="s">
        <v>16</v>
      </c>
      <c r="B29" s="61">
        <v>9</v>
      </c>
      <c r="C29" s="62">
        <v>15767255</v>
      </c>
      <c r="D29" s="61">
        <v>2</v>
      </c>
      <c r="E29" s="63">
        <v>1775415</v>
      </c>
      <c r="F29" s="61">
        <v>4</v>
      </c>
      <c r="G29" s="63">
        <v>12981550</v>
      </c>
      <c r="H29" s="50">
        <f t="shared" si="2"/>
        <v>15</v>
      </c>
      <c r="I29" s="55">
        <f t="shared" si="2"/>
        <v>30524220</v>
      </c>
    </row>
    <row r="30" spans="1:9" ht="15" thickBot="1">
      <c r="A30" s="46" t="s">
        <v>17</v>
      </c>
      <c r="B30" s="64">
        <f aca="true" t="shared" si="3" ref="B30:I30">SUM(B22:B29)</f>
        <v>150</v>
      </c>
      <c r="C30" s="65">
        <f t="shared" si="3"/>
        <v>265115407</v>
      </c>
      <c r="D30" s="64">
        <f t="shared" si="3"/>
        <v>36</v>
      </c>
      <c r="E30" s="65">
        <f t="shared" si="3"/>
        <v>85093857</v>
      </c>
      <c r="F30" s="64">
        <f t="shared" si="3"/>
        <v>77</v>
      </c>
      <c r="G30" s="65">
        <f t="shared" si="3"/>
        <v>124318147</v>
      </c>
      <c r="H30" s="64">
        <f t="shared" si="3"/>
        <v>263</v>
      </c>
      <c r="I30" s="66">
        <f t="shared" si="3"/>
        <v>474527411</v>
      </c>
    </row>
    <row r="31" ht="13.5" thickTop="1"/>
    <row r="38" ht="13.5" thickBot="1"/>
    <row r="39" spans="1:9" ht="19.5" thickTop="1">
      <c r="A39" s="85" t="s">
        <v>1</v>
      </c>
      <c r="B39" s="87" t="s">
        <v>24</v>
      </c>
      <c r="C39" s="88"/>
      <c r="D39" s="87" t="s">
        <v>25</v>
      </c>
      <c r="E39" s="88"/>
      <c r="F39" s="83" t="s">
        <v>6</v>
      </c>
      <c r="G39" s="84"/>
      <c r="H39" s="47"/>
      <c r="I39" s="47"/>
    </row>
    <row r="40" spans="1:7" ht="21.75" thickBot="1">
      <c r="A40" s="86"/>
      <c r="B40" s="32" t="s">
        <v>7</v>
      </c>
      <c r="C40" s="33" t="s">
        <v>8</v>
      </c>
      <c r="D40" s="32" t="s">
        <v>7</v>
      </c>
      <c r="E40" s="33" t="s">
        <v>8</v>
      </c>
      <c r="F40" s="51" t="s">
        <v>7</v>
      </c>
      <c r="G40" s="52" t="s">
        <v>8</v>
      </c>
    </row>
    <row r="41" spans="1:7" ht="14.25">
      <c r="A41" s="34" t="s">
        <v>9</v>
      </c>
      <c r="B41" s="35">
        <v>7</v>
      </c>
      <c r="C41" s="36">
        <v>31143355</v>
      </c>
      <c r="D41" s="35">
        <v>1</v>
      </c>
      <c r="E41" s="37">
        <v>2223000</v>
      </c>
      <c r="F41" s="35">
        <f>B41+D41</f>
        <v>8</v>
      </c>
      <c r="G41" s="53">
        <f>C41+E41</f>
        <v>33366355</v>
      </c>
    </row>
    <row r="42" spans="1:7" ht="14.25">
      <c r="A42" s="38" t="s">
        <v>10</v>
      </c>
      <c r="B42" s="39">
        <v>36</v>
      </c>
      <c r="C42" s="40">
        <v>75654625</v>
      </c>
      <c r="D42" s="39">
        <v>1</v>
      </c>
      <c r="E42" s="41">
        <v>1557200</v>
      </c>
      <c r="F42" s="39">
        <f aca="true" t="shared" si="4" ref="F42:G48">B42+D42</f>
        <v>37</v>
      </c>
      <c r="G42" s="54">
        <f t="shared" si="4"/>
        <v>77211825</v>
      </c>
    </row>
    <row r="43" spans="1:7" ht="14.25">
      <c r="A43" s="38" t="s">
        <v>11</v>
      </c>
      <c r="B43" s="39">
        <v>50</v>
      </c>
      <c r="C43" s="40">
        <v>137698525</v>
      </c>
      <c r="D43" s="39">
        <v>2</v>
      </c>
      <c r="E43" s="41">
        <v>4852100</v>
      </c>
      <c r="F43" s="39">
        <f t="shared" si="4"/>
        <v>52</v>
      </c>
      <c r="G43" s="54">
        <f t="shared" si="4"/>
        <v>142550625</v>
      </c>
    </row>
    <row r="44" spans="1:7" ht="14.25">
      <c r="A44" s="38" t="s">
        <v>12</v>
      </c>
      <c r="B44" s="39">
        <v>11</v>
      </c>
      <c r="C44" s="40">
        <v>25950159</v>
      </c>
      <c r="D44" s="39">
        <v>0</v>
      </c>
      <c r="E44" s="41">
        <v>0</v>
      </c>
      <c r="F44" s="39">
        <f t="shared" si="4"/>
        <v>11</v>
      </c>
      <c r="G44" s="54">
        <f t="shared" si="4"/>
        <v>25950159</v>
      </c>
    </row>
    <row r="45" spans="1:7" ht="14.25">
      <c r="A45" s="38" t="s">
        <v>13</v>
      </c>
      <c r="B45" s="39">
        <v>49</v>
      </c>
      <c r="C45" s="40">
        <v>82600632</v>
      </c>
      <c r="D45" s="39">
        <v>1</v>
      </c>
      <c r="E45" s="41">
        <v>1650000</v>
      </c>
      <c r="F45" s="39">
        <f t="shared" si="4"/>
        <v>50</v>
      </c>
      <c r="G45" s="54">
        <f t="shared" si="4"/>
        <v>84250632</v>
      </c>
    </row>
    <row r="46" spans="1:7" ht="14.25">
      <c r="A46" s="38" t="s">
        <v>14</v>
      </c>
      <c r="B46" s="39">
        <v>50</v>
      </c>
      <c r="C46" s="40">
        <v>147278425</v>
      </c>
      <c r="D46" s="39">
        <v>10</v>
      </c>
      <c r="E46" s="41">
        <v>24426972</v>
      </c>
      <c r="F46" s="39">
        <f t="shared" si="4"/>
        <v>60</v>
      </c>
      <c r="G46" s="54">
        <f t="shared" si="4"/>
        <v>171705397</v>
      </c>
    </row>
    <row r="47" spans="1:7" ht="14.25">
      <c r="A47" s="38" t="s">
        <v>15</v>
      </c>
      <c r="B47" s="39">
        <v>29</v>
      </c>
      <c r="C47" s="40">
        <v>55188412</v>
      </c>
      <c r="D47" s="39">
        <v>3</v>
      </c>
      <c r="E47" s="41">
        <v>6026000</v>
      </c>
      <c r="F47" s="39">
        <f t="shared" si="4"/>
        <v>32</v>
      </c>
      <c r="G47" s="54">
        <f t="shared" si="4"/>
        <v>61214412</v>
      </c>
    </row>
    <row r="48" spans="1:7" ht="15" thickBot="1">
      <c r="A48" s="45" t="s">
        <v>16</v>
      </c>
      <c r="B48" s="61">
        <v>15</v>
      </c>
      <c r="C48" s="62">
        <v>35417591</v>
      </c>
      <c r="D48" s="61">
        <v>3</v>
      </c>
      <c r="E48" s="63">
        <v>14183150</v>
      </c>
      <c r="F48" s="50">
        <f t="shared" si="4"/>
        <v>18</v>
      </c>
      <c r="G48" s="55">
        <f t="shared" si="4"/>
        <v>49600741</v>
      </c>
    </row>
    <row r="49" spans="1:7" ht="15" thickBot="1">
      <c r="A49" s="46" t="s">
        <v>17</v>
      </c>
      <c r="B49" s="64">
        <f aca="true" t="shared" si="5" ref="B49:G49">SUM(B41:B48)</f>
        <v>247</v>
      </c>
      <c r="C49" s="65">
        <f t="shared" si="5"/>
        <v>590931724</v>
      </c>
      <c r="D49" s="64">
        <f t="shared" si="5"/>
        <v>21</v>
      </c>
      <c r="E49" s="65">
        <f t="shared" si="5"/>
        <v>54918422</v>
      </c>
      <c r="F49" s="64">
        <f t="shared" si="5"/>
        <v>268</v>
      </c>
      <c r="G49" s="66">
        <f t="shared" si="5"/>
        <v>645850146</v>
      </c>
    </row>
    <row r="50" ht="13.5" thickTop="1"/>
    <row r="53" ht="13.5" thickBot="1"/>
    <row r="54" spans="1:7" ht="19.5" thickTop="1">
      <c r="A54" s="85" t="s">
        <v>1</v>
      </c>
      <c r="B54" s="87" t="s">
        <v>26</v>
      </c>
      <c r="C54" s="88"/>
      <c r="D54" s="87" t="s">
        <v>27</v>
      </c>
      <c r="E54" s="88"/>
      <c r="F54" s="83" t="s">
        <v>6</v>
      </c>
      <c r="G54" s="84"/>
    </row>
    <row r="55" spans="1:7" ht="21.75" thickBot="1">
      <c r="A55" s="86"/>
      <c r="B55" s="32" t="s">
        <v>7</v>
      </c>
      <c r="C55" s="33" t="s">
        <v>8</v>
      </c>
      <c r="D55" s="32" t="s">
        <v>7</v>
      </c>
      <c r="E55" s="33" t="s">
        <v>8</v>
      </c>
      <c r="F55" s="51" t="s">
        <v>7</v>
      </c>
      <c r="G55" s="52" t="s">
        <v>8</v>
      </c>
    </row>
    <row r="56" spans="1:7" ht="14.25">
      <c r="A56" s="34" t="s">
        <v>9</v>
      </c>
      <c r="B56" s="35">
        <v>0</v>
      </c>
      <c r="C56" s="36">
        <v>0</v>
      </c>
      <c r="D56" s="35">
        <v>2</v>
      </c>
      <c r="E56" s="37">
        <v>5379050</v>
      </c>
      <c r="F56" s="35">
        <f>B56+D56</f>
        <v>2</v>
      </c>
      <c r="G56" s="53">
        <f>C56+E56</f>
        <v>5379050</v>
      </c>
    </row>
    <row r="57" spans="1:7" ht="14.25">
      <c r="A57" s="38" t="s">
        <v>10</v>
      </c>
      <c r="B57" s="39">
        <v>0</v>
      </c>
      <c r="C57" s="40">
        <v>0</v>
      </c>
      <c r="D57" s="39">
        <v>16</v>
      </c>
      <c r="E57" s="41">
        <v>24873380</v>
      </c>
      <c r="F57" s="39">
        <f aca="true" t="shared" si="6" ref="F57:G63">B57+D57</f>
        <v>16</v>
      </c>
      <c r="G57" s="54">
        <f t="shared" si="6"/>
        <v>24873380</v>
      </c>
    </row>
    <row r="58" spans="1:7" ht="14.25">
      <c r="A58" s="38" t="s">
        <v>11</v>
      </c>
      <c r="B58" s="39">
        <v>0</v>
      </c>
      <c r="C58" s="40">
        <v>0</v>
      </c>
      <c r="D58" s="39">
        <v>32</v>
      </c>
      <c r="E58" s="41">
        <v>64843361</v>
      </c>
      <c r="F58" s="39">
        <f t="shared" si="6"/>
        <v>32</v>
      </c>
      <c r="G58" s="54">
        <f t="shared" si="6"/>
        <v>64843361</v>
      </c>
    </row>
    <row r="59" spans="1:7" ht="14.25">
      <c r="A59" s="38" t="s">
        <v>12</v>
      </c>
      <c r="B59" s="39">
        <v>0</v>
      </c>
      <c r="C59" s="40">
        <v>0</v>
      </c>
      <c r="D59" s="39">
        <v>9</v>
      </c>
      <c r="E59" s="41">
        <v>16706611</v>
      </c>
      <c r="F59" s="39">
        <f t="shared" si="6"/>
        <v>9</v>
      </c>
      <c r="G59" s="54">
        <f t="shared" si="6"/>
        <v>16706611</v>
      </c>
    </row>
    <row r="60" spans="1:7" ht="14.25">
      <c r="A60" s="38" t="s">
        <v>13</v>
      </c>
      <c r="B60" s="39">
        <v>0</v>
      </c>
      <c r="C60" s="40">
        <v>0</v>
      </c>
      <c r="D60" s="39">
        <v>51</v>
      </c>
      <c r="E60" s="41">
        <v>92906623</v>
      </c>
      <c r="F60" s="39">
        <f t="shared" si="6"/>
        <v>51</v>
      </c>
      <c r="G60" s="54">
        <f t="shared" si="6"/>
        <v>92906623</v>
      </c>
    </row>
    <row r="61" spans="1:7" ht="14.25">
      <c r="A61" s="38" t="s">
        <v>14</v>
      </c>
      <c r="B61" s="39">
        <v>2</v>
      </c>
      <c r="C61" s="40">
        <v>432450</v>
      </c>
      <c r="D61" s="39">
        <v>39</v>
      </c>
      <c r="E61" s="41">
        <v>72936927</v>
      </c>
      <c r="F61" s="39">
        <f t="shared" si="6"/>
        <v>41</v>
      </c>
      <c r="G61" s="54">
        <f t="shared" si="6"/>
        <v>73369377</v>
      </c>
    </row>
    <row r="62" spans="1:7" ht="14.25">
      <c r="A62" s="38" t="s">
        <v>15</v>
      </c>
      <c r="B62" s="39">
        <v>0</v>
      </c>
      <c r="C62" s="40">
        <v>0</v>
      </c>
      <c r="D62" s="39">
        <v>21</v>
      </c>
      <c r="E62" s="41">
        <v>32399221</v>
      </c>
      <c r="F62" s="39">
        <f t="shared" si="6"/>
        <v>21</v>
      </c>
      <c r="G62" s="54">
        <f t="shared" si="6"/>
        <v>32399221</v>
      </c>
    </row>
    <row r="63" spans="1:7" ht="15" thickBot="1">
      <c r="A63" s="45" t="s">
        <v>16</v>
      </c>
      <c r="B63" s="61">
        <v>0</v>
      </c>
      <c r="C63" s="62">
        <v>0</v>
      </c>
      <c r="D63" s="61">
        <v>16</v>
      </c>
      <c r="E63" s="63">
        <v>31001231</v>
      </c>
      <c r="F63" s="50">
        <f t="shared" si="6"/>
        <v>16</v>
      </c>
      <c r="G63" s="55">
        <f t="shared" si="6"/>
        <v>31001231</v>
      </c>
    </row>
    <row r="64" spans="1:7" ht="15" thickBot="1">
      <c r="A64" s="46" t="s">
        <v>17</v>
      </c>
      <c r="B64" s="64">
        <f aca="true" t="shared" si="7" ref="B64:G64">SUM(B56:B63)</f>
        <v>2</v>
      </c>
      <c r="C64" s="65">
        <f t="shared" si="7"/>
        <v>432450</v>
      </c>
      <c r="D64" s="64">
        <f t="shared" si="7"/>
        <v>186</v>
      </c>
      <c r="E64" s="65">
        <f t="shared" si="7"/>
        <v>341046404</v>
      </c>
      <c r="F64" s="64">
        <f t="shared" si="7"/>
        <v>188</v>
      </c>
      <c r="G64" s="66">
        <f t="shared" si="7"/>
        <v>341478854</v>
      </c>
    </row>
    <row r="65" ht="13.5" thickTop="1"/>
    <row r="70" ht="13.5" thickBot="1"/>
    <row r="71" spans="1:7" ht="19.5" thickTop="1">
      <c r="A71" s="85" t="s">
        <v>1</v>
      </c>
      <c r="B71" s="87" t="s">
        <v>28</v>
      </c>
      <c r="C71" s="88"/>
      <c r="D71" s="87" t="s">
        <v>29</v>
      </c>
      <c r="E71" s="88"/>
      <c r="F71" s="83" t="s">
        <v>6</v>
      </c>
      <c r="G71" s="84"/>
    </row>
    <row r="72" spans="1:7" ht="21.75" thickBot="1">
      <c r="A72" s="86"/>
      <c r="B72" s="32" t="s">
        <v>7</v>
      </c>
      <c r="C72" s="33" t="s">
        <v>8</v>
      </c>
      <c r="D72" s="32" t="s">
        <v>7</v>
      </c>
      <c r="E72" s="33" t="s">
        <v>8</v>
      </c>
      <c r="F72" s="51" t="s">
        <v>7</v>
      </c>
      <c r="G72" s="52" t="s">
        <v>8</v>
      </c>
    </row>
    <row r="73" spans="1:7" ht="14.25">
      <c r="A73" s="34" t="s">
        <v>9</v>
      </c>
      <c r="B73" s="35">
        <v>0</v>
      </c>
      <c r="C73" s="36">
        <v>0</v>
      </c>
      <c r="D73" s="35">
        <v>0</v>
      </c>
      <c r="E73" s="37">
        <v>0</v>
      </c>
      <c r="F73" s="35">
        <v>0</v>
      </c>
      <c r="G73" s="53">
        <v>0</v>
      </c>
    </row>
    <row r="74" spans="1:7" ht="14.25">
      <c r="A74" s="38" t="s">
        <v>10</v>
      </c>
      <c r="B74" s="57">
        <v>45</v>
      </c>
      <c r="C74" s="58">
        <v>130239070</v>
      </c>
      <c r="D74" s="57">
        <v>2</v>
      </c>
      <c r="E74" s="59">
        <v>823800</v>
      </c>
      <c r="F74" s="57">
        <f>B74+D74</f>
        <v>47</v>
      </c>
      <c r="G74" s="60">
        <f>C74+E74</f>
        <v>131062870</v>
      </c>
    </row>
    <row r="75" spans="1:7" ht="14.25">
      <c r="A75" s="38" t="s">
        <v>11</v>
      </c>
      <c r="B75" s="39">
        <v>33</v>
      </c>
      <c r="C75" s="40">
        <v>119296212</v>
      </c>
      <c r="D75" s="39">
        <v>22</v>
      </c>
      <c r="E75" s="41">
        <v>17193590</v>
      </c>
      <c r="F75" s="39">
        <f aca="true" t="shared" si="8" ref="F75:G80">B75+D75</f>
        <v>55</v>
      </c>
      <c r="G75" s="54">
        <f t="shared" si="8"/>
        <v>136489802</v>
      </c>
    </row>
    <row r="76" spans="1:7" ht="14.25">
      <c r="A76" s="38" t="s">
        <v>12</v>
      </c>
      <c r="B76" s="39">
        <v>5</v>
      </c>
      <c r="C76" s="40">
        <v>21118578</v>
      </c>
      <c r="D76" s="39">
        <v>3</v>
      </c>
      <c r="E76" s="41">
        <v>3694082</v>
      </c>
      <c r="F76" s="39">
        <f t="shared" si="8"/>
        <v>8</v>
      </c>
      <c r="G76" s="54">
        <f t="shared" si="8"/>
        <v>24812660</v>
      </c>
    </row>
    <row r="77" spans="1:7" ht="14.25">
      <c r="A77" s="38" t="s">
        <v>13</v>
      </c>
      <c r="B77" s="39">
        <v>23</v>
      </c>
      <c r="C77" s="40">
        <v>70449030</v>
      </c>
      <c r="D77" s="39">
        <v>7</v>
      </c>
      <c r="E77" s="41">
        <v>5509311</v>
      </c>
      <c r="F77" s="39">
        <f t="shared" si="8"/>
        <v>30</v>
      </c>
      <c r="G77" s="54">
        <f t="shared" si="8"/>
        <v>75958341</v>
      </c>
    </row>
    <row r="78" spans="1:7" ht="14.25">
      <c r="A78" s="38" t="s">
        <v>14</v>
      </c>
      <c r="B78" s="39">
        <v>40</v>
      </c>
      <c r="C78" s="40">
        <v>173649835</v>
      </c>
      <c r="D78" s="39">
        <v>22</v>
      </c>
      <c r="E78" s="41">
        <v>20795070</v>
      </c>
      <c r="F78" s="39">
        <f t="shared" si="8"/>
        <v>62</v>
      </c>
      <c r="G78" s="54">
        <f t="shared" si="8"/>
        <v>194444905</v>
      </c>
    </row>
    <row r="79" spans="1:7" ht="14.25">
      <c r="A79" s="38" t="s">
        <v>15</v>
      </c>
      <c r="B79" s="39">
        <v>12</v>
      </c>
      <c r="C79" s="40">
        <v>71418765</v>
      </c>
      <c r="D79" s="39">
        <v>10</v>
      </c>
      <c r="E79" s="41">
        <v>8011847</v>
      </c>
      <c r="F79" s="39">
        <f t="shared" si="8"/>
        <v>22</v>
      </c>
      <c r="G79" s="54">
        <f t="shared" si="8"/>
        <v>79430612</v>
      </c>
    </row>
    <row r="80" spans="1:7" ht="15" thickBot="1">
      <c r="A80" s="45" t="s">
        <v>16</v>
      </c>
      <c r="B80" s="61">
        <v>5</v>
      </c>
      <c r="C80" s="62">
        <v>16742490</v>
      </c>
      <c r="D80" s="61">
        <v>3</v>
      </c>
      <c r="E80" s="63">
        <v>1961500</v>
      </c>
      <c r="F80" s="50">
        <f t="shared" si="8"/>
        <v>8</v>
      </c>
      <c r="G80" s="55">
        <f t="shared" si="8"/>
        <v>18703990</v>
      </c>
    </row>
    <row r="81" spans="1:7" ht="15" thickBot="1">
      <c r="A81" s="46" t="s">
        <v>17</v>
      </c>
      <c r="B81" s="64">
        <f aca="true" t="shared" si="9" ref="B81:G81">SUM(B73:B80)</f>
        <v>163</v>
      </c>
      <c r="C81" s="65">
        <f t="shared" si="9"/>
        <v>602913980</v>
      </c>
      <c r="D81" s="64">
        <f t="shared" si="9"/>
        <v>69</v>
      </c>
      <c r="E81" s="65">
        <f t="shared" si="9"/>
        <v>57989200</v>
      </c>
      <c r="F81" s="64">
        <f t="shared" si="9"/>
        <v>232</v>
      </c>
      <c r="G81" s="66">
        <f t="shared" si="9"/>
        <v>660903180</v>
      </c>
    </row>
    <row r="82" ht="13.5" thickTop="1"/>
  </sheetData>
  <sheetProtection password="C766" sheet="1" objects="1" scenarios="1"/>
  <mergeCells count="23">
    <mergeCell ref="A71:A72"/>
    <mergeCell ref="B71:C71"/>
    <mergeCell ref="D71:E71"/>
    <mergeCell ref="F71:G71"/>
    <mergeCell ref="A54:A55"/>
    <mergeCell ref="B54:C54"/>
    <mergeCell ref="D54:E54"/>
    <mergeCell ref="F54:G54"/>
    <mergeCell ref="H20:I20"/>
    <mergeCell ref="A39:A40"/>
    <mergeCell ref="B39:C39"/>
    <mergeCell ref="D39:E39"/>
    <mergeCell ref="F39:G39"/>
    <mergeCell ref="A20:A21"/>
    <mergeCell ref="B20:C20"/>
    <mergeCell ref="D20:E20"/>
    <mergeCell ref="F20:G20"/>
    <mergeCell ref="A5:A6"/>
    <mergeCell ref="B5:C5"/>
    <mergeCell ref="D5:E5"/>
    <mergeCell ref="J5:K5"/>
    <mergeCell ref="F5:G5"/>
    <mergeCell ref="H5:I5"/>
  </mergeCells>
  <printOptions/>
  <pageMargins left="0.21" right="0.99" top="1" bottom="1" header="0.4921259845" footer="0.49212598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0"/>
  <sheetViews>
    <sheetView zoomScale="80" zoomScaleNormal="80" workbookViewId="0" topLeftCell="A1">
      <selection activeCell="M17" sqref="M17"/>
    </sheetView>
  </sheetViews>
  <sheetFormatPr defaultColWidth="9.00390625" defaultRowHeight="12.75"/>
  <cols>
    <col min="1" max="1" width="8.625" style="0" customWidth="1"/>
    <col min="2" max="2" width="9.00390625" style="0" customWidth="1"/>
    <col min="3" max="3" width="15.125" style="0" customWidth="1"/>
    <col min="4" max="4" width="8.75390625" style="0" customWidth="1"/>
    <col min="5" max="5" width="14.375" style="0" customWidth="1"/>
    <col min="7" max="7" width="14.75390625" style="0" customWidth="1"/>
    <col min="8" max="8" width="8.75390625" style="0" customWidth="1"/>
    <col min="9" max="9" width="14.75390625" style="0" customWidth="1"/>
    <col min="10" max="10" width="9.00390625" style="0" customWidth="1"/>
    <col min="11" max="11" width="15.125" style="0" customWidth="1"/>
    <col min="12" max="12" width="17.00390625" style="0" customWidth="1"/>
    <col min="14" max="14" width="9.375" style="0" bestFit="1" customWidth="1"/>
  </cols>
  <sheetData>
    <row r="2" spans="1:12" ht="18.75" customHeight="1">
      <c r="A2" s="1" t="s">
        <v>19</v>
      </c>
      <c r="K2" s="2"/>
      <c r="L2" s="3"/>
    </row>
    <row r="3" spans="1:12" ht="18.75" customHeight="1">
      <c r="A3" s="1"/>
      <c r="K3" s="2"/>
      <c r="L3" s="3"/>
    </row>
    <row r="4" ht="13.5" thickBot="1"/>
    <row r="5" spans="1:11" ht="18" customHeight="1" thickTop="1">
      <c r="A5" s="77" t="s">
        <v>1</v>
      </c>
      <c r="B5" s="79" t="s">
        <v>2</v>
      </c>
      <c r="C5" s="80"/>
      <c r="D5" s="79" t="s">
        <v>3</v>
      </c>
      <c r="E5" s="80"/>
      <c r="F5" s="79" t="s">
        <v>4</v>
      </c>
      <c r="G5" s="80"/>
      <c r="H5" s="79" t="s">
        <v>5</v>
      </c>
      <c r="I5" s="80"/>
      <c r="J5" s="81" t="s">
        <v>6</v>
      </c>
      <c r="K5" s="82"/>
    </row>
    <row r="6" spans="1:12" ht="31.5" customHeight="1" thickBot="1">
      <c r="A6" s="78"/>
      <c r="B6" s="4" t="s">
        <v>7</v>
      </c>
      <c r="C6" s="5" t="s">
        <v>8</v>
      </c>
      <c r="D6" s="4" t="s">
        <v>7</v>
      </c>
      <c r="E6" s="5" t="s">
        <v>8</v>
      </c>
      <c r="F6" s="4" t="s">
        <v>7</v>
      </c>
      <c r="G6" s="5" t="s">
        <v>8</v>
      </c>
      <c r="H6" s="4" t="s">
        <v>7</v>
      </c>
      <c r="I6" s="5" t="s">
        <v>8</v>
      </c>
      <c r="J6" s="6" t="s">
        <v>7</v>
      </c>
      <c r="K6" s="7" t="s">
        <v>8</v>
      </c>
      <c r="L6" s="8"/>
    </row>
    <row r="7" spans="1:12" ht="14.25">
      <c r="A7" s="9" t="s">
        <v>9</v>
      </c>
      <c r="B7" s="10">
        <v>0</v>
      </c>
      <c r="C7" s="11">
        <v>0</v>
      </c>
      <c r="D7" s="10">
        <v>7</v>
      </c>
      <c r="E7" s="11">
        <v>31486355</v>
      </c>
      <c r="F7" s="10">
        <v>2</v>
      </c>
      <c r="G7" s="11">
        <v>5379050</v>
      </c>
      <c r="H7" s="10">
        <v>0</v>
      </c>
      <c r="I7" s="11">
        <v>0</v>
      </c>
      <c r="J7" s="12">
        <f aca="true" t="shared" si="0" ref="J7:K14">B7+D7+F7+H7</f>
        <v>9</v>
      </c>
      <c r="K7" s="13">
        <f t="shared" si="0"/>
        <v>36865405</v>
      </c>
      <c r="L7" s="14"/>
    </row>
    <row r="8" spans="1:12" ht="14.25">
      <c r="A8" s="15" t="s">
        <v>10</v>
      </c>
      <c r="B8" s="16">
        <v>39</v>
      </c>
      <c r="C8" s="17">
        <v>67235508</v>
      </c>
      <c r="D8" s="16">
        <v>37</v>
      </c>
      <c r="E8" s="17">
        <v>77211825</v>
      </c>
      <c r="F8" s="16">
        <v>14</v>
      </c>
      <c r="G8" s="17">
        <v>19413380</v>
      </c>
      <c r="H8" s="16">
        <v>45</v>
      </c>
      <c r="I8" s="17">
        <v>126164890</v>
      </c>
      <c r="J8" s="18">
        <f t="shared" si="0"/>
        <v>135</v>
      </c>
      <c r="K8" s="22">
        <f t="shared" si="0"/>
        <v>290025603</v>
      </c>
      <c r="L8" s="14"/>
    </row>
    <row r="9" spans="1:12" ht="14.25">
      <c r="A9" s="15" t="s">
        <v>11</v>
      </c>
      <c r="B9" s="16">
        <v>64</v>
      </c>
      <c r="C9" s="17">
        <v>78110061</v>
      </c>
      <c r="D9" s="16">
        <v>52</v>
      </c>
      <c r="E9" s="17">
        <v>142550625</v>
      </c>
      <c r="F9" s="16">
        <v>32</v>
      </c>
      <c r="G9" s="17">
        <v>64843361</v>
      </c>
      <c r="H9" s="16">
        <v>55</v>
      </c>
      <c r="I9" s="17">
        <v>136489802</v>
      </c>
      <c r="J9" s="19">
        <f t="shared" si="0"/>
        <v>203</v>
      </c>
      <c r="K9" s="22">
        <f t="shared" si="0"/>
        <v>421993849</v>
      </c>
      <c r="L9" s="14"/>
    </row>
    <row r="10" spans="1:12" ht="14.25">
      <c r="A10" s="15" t="s">
        <v>12</v>
      </c>
      <c r="B10" s="16">
        <v>10</v>
      </c>
      <c r="C10" s="17">
        <v>26319709</v>
      </c>
      <c r="D10" s="16">
        <v>10</v>
      </c>
      <c r="E10" s="17">
        <v>24228159</v>
      </c>
      <c r="F10" s="16">
        <v>9</v>
      </c>
      <c r="G10" s="17">
        <v>16706611</v>
      </c>
      <c r="H10" s="16">
        <v>8</v>
      </c>
      <c r="I10" s="17">
        <v>24812660</v>
      </c>
      <c r="J10" s="18">
        <f t="shared" si="0"/>
        <v>37</v>
      </c>
      <c r="K10" s="22">
        <f t="shared" si="0"/>
        <v>92067139</v>
      </c>
      <c r="L10" s="14"/>
    </row>
    <row r="11" spans="1:17" ht="14.25">
      <c r="A11" s="15" t="s">
        <v>13</v>
      </c>
      <c r="B11" s="16">
        <v>15</v>
      </c>
      <c r="C11" s="17">
        <v>46865827</v>
      </c>
      <c r="D11" s="16">
        <v>41</v>
      </c>
      <c r="E11" s="17">
        <v>66799932</v>
      </c>
      <c r="F11" s="16">
        <v>48</v>
      </c>
      <c r="G11" s="17">
        <v>86544523</v>
      </c>
      <c r="H11" s="16">
        <v>26</v>
      </c>
      <c r="I11" s="17">
        <v>62282825</v>
      </c>
      <c r="J11" s="19">
        <f t="shared" si="0"/>
        <v>130</v>
      </c>
      <c r="K11" s="22">
        <f t="shared" si="0"/>
        <v>262493107</v>
      </c>
      <c r="L11" s="20"/>
      <c r="M11" s="21"/>
      <c r="N11" s="21"/>
      <c r="O11" s="21"/>
      <c r="P11" s="21"/>
      <c r="Q11" s="21"/>
    </row>
    <row r="12" spans="1:12" ht="14.25">
      <c r="A12" s="15" t="s">
        <v>14</v>
      </c>
      <c r="B12" s="16">
        <v>72</v>
      </c>
      <c r="C12" s="17">
        <v>152475728</v>
      </c>
      <c r="D12" s="16">
        <v>59</v>
      </c>
      <c r="E12" s="17">
        <v>169284024</v>
      </c>
      <c r="F12" s="16">
        <v>37</v>
      </c>
      <c r="G12" s="17">
        <v>69684927</v>
      </c>
      <c r="H12" s="16">
        <v>62</v>
      </c>
      <c r="I12" s="17">
        <v>194444905</v>
      </c>
      <c r="J12" s="18">
        <f t="shared" si="0"/>
        <v>230</v>
      </c>
      <c r="K12" s="22">
        <f t="shared" si="0"/>
        <v>585889584</v>
      </c>
      <c r="L12" s="14"/>
    </row>
    <row r="13" spans="1:12" ht="14.25">
      <c r="A13" s="15" t="s">
        <v>15</v>
      </c>
      <c r="B13" s="16">
        <v>34</v>
      </c>
      <c r="C13" s="17">
        <v>52543019</v>
      </c>
      <c r="D13" s="16">
        <v>30</v>
      </c>
      <c r="E13" s="17">
        <v>53459412</v>
      </c>
      <c r="F13" s="16">
        <v>21</v>
      </c>
      <c r="G13" s="17">
        <v>32399221</v>
      </c>
      <c r="H13" s="16">
        <v>22</v>
      </c>
      <c r="I13" s="17">
        <v>79430612</v>
      </c>
      <c r="J13" s="18">
        <f t="shared" si="0"/>
        <v>107</v>
      </c>
      <c r="K13" s="22">
        <f t="shared" si="0"/>
        <v>217832264</v>
      </c>
      <c r="L13" s="14"/>
    </row>
    <row r="14" spans="1:12" ht="15" thickBot="1">
      <c r="A14" s="23" t="s">
        <v>16</v>
      </c>
      <c r="B14" s="24">
        <v>12</v>
      </c>
      <c r="C14" s="25">
        <v>28563555</v>
      </c>
      <c r="D14" s="24">
        <v>17</v>
      </c>
      <c r="E14" s="25">
        <v>48080741</v>
      </c>
      <c r="F14" s="24">
        <v>15</v>
      </c>
      <c r="G14" s="25">
        <v>29064881</v>
      </c>
      <c r="H14" s="24">
        <v>8</v>
      </c>
      <c r="I14" s="25">
        <v>18703990</v>
      </c>
      <c r="J14" s="19">
        <f t="shared" si="0"/>
        <v>52</v>
      </c>
      <c r="K14" s="22">
        <f t="shared" si="0"/>
        <v>124413167</v>
      </c>
      <c r="L14" s="14"/>
    </row>
    <row r="15" spans="1:12" ht="18" customHeight="1" thickBot="1">
      <c r="A15" s="26" t="s">
        <v>17</v>
      </c>
      <c r="B15" s="27">
        <f aca="true" t="shared" si="1" ref="B15:K15">SUM(B7:B14)</f>
        <v>246</v>
      </c>
      <c r="C15" s="28">
        <f t="shared" si="1"/>
        <v>452113407</v>
      </c>
      <c r="D15" s="27">
        <f t="shared" si="1"/>
        <v>253</v>
      </c>
      <c r="E15" s="28">
        <f t="shared" si="1"/>
        <v>613101073</v>
      </c>
      <c r="F15" s="27">
        <f t="shared" si="1"/>
        <v>178</v>
      </c>
      <c r="G15" s="28">
        <f t="shared" si="1"/>
        <v>324035954</v>
      </c>
      <c r="H15" s="27">
        <f t="shared" si="1"/>
        <v>226</v>
      </c>
      <c r="I15" s="28">
        <f t="shared" si="1"/>
        <v>642329684</v>
      </c>
      <c r="J15" s="29">
        <f t="shared" si="1"/>
        <v>903</v>
      </c>
      <c r="K15" s="30">
        <f t="shared" si="1"/>
        <v>2031580118</v>
      </c>
      <c r="L15" s="14"/>
    </row>
    <row r="16" ht="13.5" thickTop="1"/>
    <row r="19" ht="13.5" thickBot="1"/>
    <row r="20" spans="1:12" ht="19.5" thickTop="1">
      <c r="A20" s="85" t="s">
        <v>1</v>
      </c>
      <c r="B20" s="87" t="s">
        <v>21</v>
      </c>
      <c r="C20" s="88"/>
      <c r="D20" s="87" t="s">
        <v>22</v>
      </c>
      <c r="E20" s="88"/>
      <c r="F20" s="87" t="s">
        <v>23</v>
      </c>
      <c r="G20" s="88"/>
      <c r="H20" s="83" t="s">
        <v>6</v>
      </c>
      <c r="I20" s="84"/>
      <c r="L20" s="14"/>
    </row>
    <row r="21" spans="1:9" ht="29.25" customHeight="1" thickBot="1">
      <c r="A21" s="86"/>
      <c r="B21" s="32" t="s">
        <v>7</v>
      </c>
      <c r="C21" s="33" t="s">
        <v>8</v>
      </c>
      <c r="D21" s="32" t="s">
        <v>7</v>
      </c>
      <c r="E21" s="33" t="s">
        <v>8</v>
      </c>
      <c r="F21" s="32" t="s">
        <v>7</v>
      </c>
      <c r="G21" s="33" t="s">
        <v>8</v>
      </c>
      <c r="H21" s="51" t="s">
        <v>7</v>
      </c>
      <c r="I21" s="52" t="s">
        <v>8</v>
      </c>
    </row>
    <row r="22" spans="1:9" ht="14.25">
      <c r="A22" s="34" t="s">
        <v>9</v>
      </c>
      <c r="B22" s="35">
        <v>0</v>
      </c>
      <c r="C22" s="36">
        <v>0</v>
      </c>
      <c r="D22" s="35">
        <v>0</v>
      </c>
      <c r="E22" s="37">
        <v>0</v>
      </c>
      <c r="F22" s="35">
        <v>0</v>
      </c>
      <c r="G22" s="37">
        <v>0</v>
      </c>
      <c r="H22" s="35">
        <f>B22+D22+F22</f>
        <v>0</v>
      </c>
      <c r="I22" s="53">
        <f>C22+E22+G22</f>
        <v>0</v>
      </c>
    </row>
    <row r="23" spans="1:9" ht="14.25">
      <c r="A23" s="38" t="s">
        <v>10</v>
      </c>
      <c r="B23" s="39">
        <v>19</v>
      </c>
      <c r="C23" s="40">
        <v>23913424</v>
      </c>
      <c r="D23" s="39">
        <v>15</v>
      </c>
      <c r="E23" s="41">
        <v>35592493</v>
      </c>
      <c r="F23" s="39">
        <v>5</v>
      </c>
      <c r="G23" s="41">
        <v>7729591</v>
      </c>
      <c r="H23" s="39">
        <f>B23+D23+F23</f>
        <v>39</v>
      </c>
      <c r="I23" s="54">
        <f>C23+E23+G23</f>
        <v>67235508</v>
      </c>
    </row>
    <row r="24" spans="1:9" ht="14.25">
      <c r="A24" s="38" t="s">
        <v>11</v>
      </c>
      <c r="B24" s="39">
        <v>46</v>
      </c>
      <c r="C24" s="40">
        <v>56393793</v>
      </c>
      <c r="D24" s="39">
        <v>1</v>
      </c>
      <c r="E24" s="41">
        <v>349500</v>
      </c>
      <c r="F24" s="39">
        <v>17</v>
      </c>
      <c r="G24" s="41">
        <v>21366768</v>
      </c>
      <c r="H24" s="39">
        <f aca="true" t="shared" si="2" ref="H24:I29">B24+D24+F24</f>
        <v>64</v>
      </c>
      <c r="I24" s="54">
        <f t="shared" si="2"/>
        <v>78110061</v>
      </c>
    </row>
    <row r="25" spans="1:9" ht="14.25">
      <c r="A25" s="38" t="s">
        <v>12</v>
      </c>
      <c r="B25" s="39">
        <v>4</v>
      </c>
      <c r="C25" s="40">
        <v>5072031</v>
      </c>
      <c r="D25" s="39">
        <v>2</v>
      </c>
      <c r="E25" s="41">
        <v>15787187</v>
      </c>
      <c r="F25" s="39">
        <v>4</v>
      </c>
      <c r="G25" s="41">
        <v>5460491</v>
      </c>
      <c r="H25" s="39">
        <f t="shared" si="2"/>
        <v>10</v>
      </c>
      <c r="I25" s="54">
        <f t="shared" si="2"/>
        <v>26319709</v>
      </c>
    </row>
    <row r="26" spans="1:9" ht="14.25">
      <c r="A26" s="38" t="s">
        <v>13</v>
      </c>
      <c r="B26" s="39">
        <v>6</v>
      </c>
      <c r="C26" s="40">
        <v>26639500</v>
      </c>
      <c r="D26" s="39">
        <v>3</v>
      </c>
      <c r="E26" s="41">
        <v>6406250</v>
      </c>
      <c r="F26" s="39">
        <v>6</v>
      </c>
      <c r="G26" s="44">
        <v>13820077</v>
      </c>
      <c r="H26" s="39">
        <f t="shared" si="2"/>
        <v>15</v>
      </c>
      <c r="I26" s="54">
        <f t="shared" si="2"/>
        <v>46865827</v>
      </c>
    </row>
    <row r="27" spans="1:9" ht="14.25">
      <c r="A27" s="38" t="s">
        <v>14</v>
      </c>
      <c r="B27" s="39">
        <v>38</v>
      </c>
      <c r="C27" s="40">
        <v>93447276</v>
      </c>
      <c r="D27" s="39">
        <v>5</v>
      </c>
      <c r="E27" s="41">
        <v>8552735</v>
      </c>
      <c r="F27" s="39">
        <v>29</v>
      </c>
      <c r="G27" s="41">
        <v>50475717</v>
      </c>
      <c r="H27" s="39">
        <f t="shared" si="2"/>
        <v>72</v>
      </c>
      <c r="I27" s="54">
        <f t="shared" si="2"/>
        <v>152475728</v>
      </c>
    </row>
    <row r="28" spans="1:9" ht="14.25">
      <c r="A28" s="38" t="s">
        <v>15</v>
      </c>
      <c r="B28" s="39">
        <v>20</v>
      </c>
      <c r="C28" s="40">
        <v>32991423</v>
      </c>
      <c r="D28" s="39">
        <v>4</v>
      </c>
      <c r="E28" s="41">
        <v>9627604</v>
      </c>
      <c r="F28" s="39">
        <v>10</v>
      </c>
      <c r="G28" s="41">
        <v>9923992</v>
      </c>
      <c r="H28" s="39">
        <f t="shared" si="2"/>
        <v>34</v>
      </c>
      <c r="I28" s="54">
        <f t="shared" si="2"/>
        <v>52543019</v>
      </c>
    </row>
    <row r="29" spans="1:9" ht="15" thickBot="1">
      <c r="A29" s="45" t="s">
        <v>16</v>
      </c>
      <c r="B29" s="61">
        <v>9</v>
      </c>
      <c r="C29" s="62">
        <v>15767255</v>
      </c>
      <c r="D29" s="61">
        <v>0</v>
      </c>
      <c r="E29" s="63">
        <v>0</v>
      </c>
      <c r="F29" s="61">
        <v>3</v>
      </c>
      <c r="G29" s="63">
        <v>12796300</v>
      </c>
      <c r="H29" s="50">
        <f t="shared" si="2"/>
        <v>12</v>
      </c>
      <c r="I29" s="55">
        <f t="shared" si="2"/>
        <v>28563555</v>
      </c>
    </row>
    <row r="30" spans="1:9" ht="15" thickBot="1">
      <c r="A30" s="46" t="s">
        <v>17</v>
      </c>
      <c r="B30" s="64">
        <f aca="true" t="shared" si="3" ref="B30:I30">SUM(B22:B29)</f>
        <v>142</v>
      </c>
      <c r="C30" s="65">
        <f t="shared" si="3"/>
        <v>254224702</v>
      </c>
      <c r="D30" s="64">
        <f t="shared" si="3"/>
        <v>30</v>
      </c>
      <c r="E30" s="65">
        <f t="shared" si="3"/>
        <v>76315769</v>
      </c>
      <c r="F30" s="64">
        <f t="shared" si="3"/>
        <v>74</v>
      </c>
      <c r="G30" s="65">
        <f t="shared" si="3"/>
        <v>121572936</v>
      </c>
      <c r="H30" s="64">
        <f t="shared" si="3"/>
        <v>246</v>
      </c>
      <c r="I30" s="66">
        <f t="shared" si="3"/>
        <v>452113407</v>
      </c>
    </row>
    <row r="31" ht="13.5" thickTop="1"/>
    <row r="38" ht="13.5" thickBot="1"/>
    <row r="39" spans="1:9" ht="19.5" thickTop="1">
      <c r="A39" s="85" t="s">
        <v>1</v>
      </c>
      <c r="B39" s="87" t="s">
        <v>24</v>
      </c>
      <c r="C39" s="88"/>
      <c r="D39" s="87" t="s">
        <v>25</v>
      </c>
      <c r="E39" s="88"/>
      <c r="F39" s="83" t="s">
        <v>6</v>
      </c>
      <c r="G39" s="84"/>
      <c r="H39" s="47"/>
      <c r="I39" s="47"/>
    </row>
    <row r="40" spans="1:7" ht="21.75" thickBot="1">
      <c r="A40" s="86"/>
      <c r="B40" s="32" t="s">
        <v>7</v>
      </c>
      <c r="C40" s="33" t="s">
        <v>8</v>
      </c>
      <c r="D40" s="32" t="s">
        <v>7</v>
      </c>
      <c r="E40" s="33" t="s">
        <v>8</v>
      </c>
      <c r="F40" s="51" t="s">
        <v>7</v>
      </c>
      <c r="G40" s="52" t="s">
        <v>8</v>
      </c>
    </row>
    <row r="41" spans="1:7" ht="14.25">
      <c r="A41" s="34" t="s">
        <v>9</v>
      </c>
      <c r="B41" s="35">
        <v>6</v>
      </c>
      <c r="C41" s="36">
        <v>29263355</v>
      </c>
      <c r="D41" s="35">
        <v>1</v>
      </c>
      <c r="E41" s="37">
        <v>2223000</v>
      </c>
      <c r="F41" s="35">
        <f>B41+D41</f>
        <v>7</v>
      </c>
      <c r="G41" s="53">
        <f>C41+E41</f>
        <v>31486355</v>
      </c>
    </row>
    <row r="42" spans="1:7" ht="14.25">
      <c r="A42" s="38" t="s">
        <v>10</v>
      </c>
      <c r="B42" s="39">
        <v>36</v>
      </c>
      <c r="C42" s="40">
        <v>75654625</v>
      </c>
      <c r="D42" s="39">
        <v>1</v>
      </c>
      <c r="E42" s="41">
        <v>1557200</v>
      </c>
      <c r="F42" s="39">
        <f aca="true" t="shared" si="4" ref="F42:G48">B42+D42</f>
        <v>37</v>
      </c>
      <c r="G42" s="54">
        <f t="shared" si="4"/>
        <v>77211825</v>
      </c>
    </row>
    <row r="43" spans="1:7" ht="14.25">
      <c r="A43" s="38" t="s">
        <v>11</v>
      </c>
      <c r="B43" s="39">
        <v>50</v>
      </c>
      <c r="C43" s="40">
        <v>137698525</v>
      </c>
      <c r="D43" s="39">
        <v>2</v>
      </c>
      <c r="E43" s="41">
        <v>4852100</v>
      </c>
      <c r="F43" s="39">
        <f t="shared" si="4"/>
        <v>52</v>
      </c>
      <c r="G43" s="54">
        <f t="shared" si="4"/>
        <v>142550625</v>
      </c>
    </row>
    <row r="44" spans="1:7" ht="14.25">
      <c r="A44" s="38" t="s">
        <v>12</v>
      </c>
      <c r="B44" s="39">
        <v>10</v>
      </c>
      <c r="C44" s="40">
        <v>24228159</v>
      </c>
      <c r="D44" s="39">
        <v>0</v>
      </c>
      <c r="E44" s="41">
        <v>0</v>
      </c>
      <c r="F44" s="39">
        <f t="shared" si="4"/>
        <v>10</v>
      </c>
      <c r="G44" s="54">
        <f t="shared" si="4"/>
        <v>24228159</v>
      </c>
    </row>
    <row r="45" spans="1:7" ht="14.25">
      <c r="A45" s="38" t="s">
        <v>13</v>
      </c>
      <c r="B45" s="39">
        <v>40</v>
      </c>
      <c r="C45" s="40">
        <v>65149932</v>
      </c>
      <c r="D45" s="39">
        <v>1</v>
      </c>
      <c r="E45" s="41">
        <v>1650000</v>
      </c>
      <c r="F45" s="39">
        <f t="shared" si="4"/>
        <v>41</v>
      </c>
      <c r="G45" s="54">
        <f t="shared" si="4"/>
        <v>66799932</v>
      </c>
    </row>
    <row r="46" spans="1:7" ht="14.25">
      <c r="A46" s="38" t="s">
        <v>14</v>
      </c>
      <c r="B46" s="39">
        <v>49</v>
      </c>
      <c r="C46" s="40">
        <v>144857052</v>
      </c>
      <c r="D46" s="39">
        <v>10</v>
      </c>
      <c r="E46" s="41">
        <v>24426972</v>
      </c>
      <c r="F46" s="39">
        <f t="shared" si="4"/>
        <v>59</v>
      </c>
      <c r="G46" s="54">
        <f t="shared" si="4"/>
        <v>169284024</v>
      </c>
    </row>
    <row r="47" spans="1:10" ht="15">
      <c r="A47" s="38" t="s">
        <v>15</v>
      </c>
      <c r="B47" s="39">
        <v>27</v>
      </c>
      <c r="C47" s="40">
        <v>47433412</v>
      </c>
      <c r="D47" s="39">
        <v>3</v>
      </c>
      <c r="E47" s="41">
        <v>6026000</v>
      </c>
      <c r="F47" s="39">
        <f t="shared" si="4"/>
        <v>30</v>
      </c>
      <c r="G47" s="54">
        <f t="shared" si="4"/>
        <v>53459412</v>
      </c>
      <c r="J47" s="67"/>
    </row>
    <row r="48" spans="1:7" ht="15" thickBot="1">
      <c r="A48" s="45" t="s">
        <v>16</v>
      </c>
      <c r="B48" s="61">
        <v>14</v>
      </c>
      <c r="C48" s="62">
        <v>33897591</v>
      </c>
      <c r="D48" s="61">
        <v>3</v>
      </c>
      <c r="E48" s="63">
        <v>14183150</v>
      </c>
      <c r="F48" s="50">
        <f t="shared" si="4"/>
        <v>17</v>
      </c>
      <c r="G48" s="55">
        <f t="shared" si="4"/>
        <v>48080741</v>
      </c>
    </row>
    <row r="49" spans="1:7" ht="15" thickBot="1">
      <c r="A49" s="46" t="s">
        <v>17</v>
      </c>
      <c r="B49" s="64">
        <f aca="true" t="shared" si="5" ref="B49:G49">SUM(B41:B48)</f>
        <v>232</v>
      </c>
      <c r="C49" s="65">
        <f t="shared" si="5"/>
        <v>558182651</v>
      </c>
      <c r="D49" s="64">
        <f t="shared" si="5"/>
        <v>21</v>
      </c>
      <c r="E49" s="65">
        <f t="shared" si="5"/>
        <v>54918422</v>
      </c>
      <c r="F49" s="64">
        <f t="shared" si="5"/>
        <v>253</v>
      </c>
      <c r="G49" s="66">
        <f t="shared" si="5"/>
        <v>613101073</v>
      </c>
    </row>
    <row r="50" ht="13.5" thickTop="1"/>
    <row r="53" ht="13.5" thickBot="1"/>
    <row r="54" spans="1:7" ht="19.5" thickTop="1">
      <c r="A54" s="85" t="s">
        <v>1</v>
      </c>
      <c r="B54" s="87" t="s">
        <v>26</v>
      </c>
      <c r="C54" s="88"/>
      <c r="D54" s="87" t="s">
        <v>27</v>
      </c>
      <c r="E54" s="88"/>
      <c r="F54" s="83" t="s">
        <v>6</v>
      </c>
      <c r="G54" s="84"/>
    </row>
    <row r="55" spans="1:7" ht="21.75" thickBot="1">
      <c r="A55" s="86"/>
      <c r="B55" s="32" t="s">
        <v>7</v>
      </c>
      <c r="C55" s="33" t="s">
        <v>8</v>
      </c>
      <c r="D55" s="32" t="s">
        <v>7</v>
      </c>
      <c r="E55" s="33" t="s">
        <v>8</v>
      </c>
      <c r="F55" s="51" t="s">
        <v>7</v>
      </c>
      <c r="G55" s="52" t="s">
        <v>8</v>
      </c>
    </row>
    <row r="56" spans="1:7" ht="14.25">
      <c r="A56" s="34" t="s">
        <v>9</v>
      </c>
      <c r="B56" s="35">
        <v>0</v>
      </c>
      <c r="C56" s="36">
        <v>0</v>
      </c>
      <c r="D56" s="35">
        <v>2</v>
      </c>
      <c r="E56" s="37">
        <v>5379050</v>
      </c>
      <c r="F56" s="35">
        <f>B56+D56</f>
        <v>2</v>
      </c>
      <c r="G56" s="53">
        <f>C56+E56</f>
        <v>5379050</v>
      </c>
    </row>
    <row r="57" spans="1:7" ht="14.25">
      <c r="A57" s="38" t="s">
        <v>10</v>
      </c>
      <c r="B57" s="39">
        <v>0</v>
      </c>
      <c r="C57" s="40">
        <v>0</v>
      </c>
      <c r="D57" s="39">
        <v>14</v>
      </c>
      <c r="E57" s="41">
        <v>19413380</v>
      </c>
      <c r="F57" s="39">
        <f aca="true" t="shared" si="6" ref="F57:G63">B57+D57</f>
        <v>14</v>
      </c>
      <c r="G57" s="54">
        <f t="shared" si="6"/>
        <v>19413380</v>
      </c>
    </row>
    <row r="58" spans="1:7" ht="14.25">
      <c r="A58" s="38" t="s">
        <v>11</v>
      </c>
      <c r="B58" s="39">
        <v>0</v>
      </c>
      <c r="C58" s="40">
        <v>0</v>
      </c>
      <c r="D58" s="39">
        <v>32</v>
      </c>
      <c r="E58" s="41">
        <v>64843361</v>
      </c>
      <c r="F58" s="39">
        <f t="shared" si="6"/>
        <v>32</v>
      </c>
      <c r="G58" s="54">
        <f t="shared" si="6"/>
        <v>64843361</v>
      </c>
    </row>
    <row r="59" spans="1:7" ht="14.25">
      <c r="A59" s="38" t="s">
        <v>12</v>
      </c>
      <c r="B59" s="39">
        <v>0</v>
      </c>
      <c r="C59" s="40">
        <v>0</v>
      </c>
      <c r="D59" s="39">
        <v>9</v>
      </c>
      <c r="E59" s="41">
        <v>16706611</v>
      </c>
      <c r="F59" s="39">
        <f t="shared" si="6"/>
        <v>9</v>
      </c>
      <c r="G59" s="54">
        <f t="shared" si="6"/>
        <v>16706611</v>
      </c>
    </row>
    <row r="60" spans="1:7" ht="14.25">
      <c r="A60" s="38" t="s">
        <v>13</v>
      </c>
      <c r="B60" s="39">
        <v>0</v>
      </c>
      <c r="C60" s="40">
        <v>0</v>
      </c>
      <c r="D60" s="39">
        <v>48</v>
      </c>
      <c r="E60" s="41">
        <v>86544523</v>
      </c>
      <c r="F60" s="39">
        <f t="shared" si="6"/>
        <v>48</v>
      </c>
      <c r="G60" s="54">
        <f t="shared" si="6"/>
        <v>86544523</v>
      </c>
    </row>
    <row r="61" spans="1:7" ht="14.25">
      <c r="A61" s="38" t="s">
        <v>14</v>
      </c>
      <c r="B61" s="39">
        <v>1</v>
      </c>
      <c r="C61" s="40">
        <v>250000</v>
      </c>
      <c r="D61" s="39">
        <v>36</v>
      </c>
      <c r="E61" s="41">
        <v>69434927</v>
      </c>
      <c r="F61" s="39">
        <f t="shared" si="6"/>
        <v>37</v>
      </c>
      <c r="G61" s="54">
        <f t="shared" si="6"/>
        <v>69684927</v>
      </c>
    </row>
    <row r="62" spans="1:7" ht="14.25">
      <c r="A62" s="38" t="s">
        <v>15</v>
      </c>
      <c r="B62" s="39">
        <v>0</v>
      </c>
      <c r="C62" s="40">
        <v>0</v>
      </c>
      <c r="D62" s="39">
        <v>21</v>
      </c>
      <c r="E62" s="41">
        <v>32399221</v>
      </c>
      <c r="F62" s="39">
        <f t="shared" si="6"/>
        <v>21</v>
      </c>
      <c r="G62" s="54">
        <f t="shared" si="6"/>
        <v>32399221</v>
      </c>
    </row>
    <row r="63" spans="1:7" ht="15" thickBot="1">
      <c r="A63" s="45" t="s">
        <v>16</v>
      </c>
      <c r="B63" s="61">
        <v>0</v>
      </c>
      <c r="C63" s="62">
        <v>0</v>
      </c>
      <c r="D63" s="61">
        <v>15</v>
      </c>
      <c r="E63" s="63">
        <v>29064881</v>
      </c>
      <c r="F63" s="50">
        <f t="shared" si="6"/>
        <v>15</v>
      </c>
      <c r="G63" s="55">
        <f t="shared" si="6"/>
        <v>29064881</v>
      </c>
    </row>
    <row r="64" spans="1:7" ht="15" thickBot="1">
      <c r="A64" s="46" t="s">
        <v>17</v>
      </c>
      <c r="B64" s="64">
        <f aca="true" t="shared" si="7" ref="B64:G64">SUM(B56:B63)</f>
        <v>1</v>
      </c>
      <c r="C64" s="65">
        <f t="shared" si="7"/>
        <v>250000</v>
      </c>
      <c r="D64" s="64">
        <f t="shared" si="7"/>
        <v>177</v>
      </c>
      <c r="E64" s="65">
        <f t="shared" si="7"/>
        <v>323785954</v>
      </c>
      <c r="F64" s="64">
        <f t="shared" si="7"/>
        <v>178</v>
      </c>
      <c r="G64" s="66">
        <f t="shared" si="7"/>
        <v>324035954</v>
      </c>
    </row>
    <row r="65" ht="13.5" thickTop="1"/>
    <row r="69" ht="13.5" thickBot="1"/>
    <row r="70" spans="1:7" ht="19.5" thickTop="1">
      <c r="A70" s="85" t="s">
        <v>1</v>
      </c>
      <c r="B70" s="87" t="s">
        <v>28</v>
      </c>
      <c r="C70" s="88"/>
      <c r="D70" s="87" t="s">
        <v>29</v>
      </c>
      <c r="E70" s="88"/>
      <c r="F70" s="83" t="s">
        <v>6</v>
      </c>
      <c r="G70" s="84"/>
    </row>
    <row r="71" spans="1:7" ht="21.75" thickBot="1">
      <c r="A71" s="86"/>
      <c r="B71" s="32" t="s">
        <v>7</v>
      </c>
      <c r="C71" s="33" t="s">
        <v>8</v>
      </c>
      <c r="D71" s="32" t="s">
        <v>7</v>
      </c>
      <c r="E71" s="33" t="s">
        <v>8</v>
      </c>
      <c r="F71" s="51" t="s">
        <v>7</v>
      </c>
      <c r="G71" s="52" t="s">
        <v>8</v>
      </c>
    </row>
    <row r="72" spans="1:7" ht="14.25">
      <c r="A72" s="34" t="s">
        <v>9</v>
      </c>
      <c r="B72" s="35">
        <v>0</v>
      </c>
      <c r="C72" s="36">
        <v>0</v>
      </c>
      <c r="D72" s="35">
        <v>0</v>
      </c>
      <c r="E72" s="37">
        <v>0</v>
      </c>
      <c r="F72" s="35">
        <f>B72+D72</f>
        <v>0</v>
      </c>
      <c r="G72" s="53">
        <f>C72+E72</f>
        <v>0</v>
      </c>
    </row>
    <row r="73" spans="1:7" ht="14.25">
      <c r="A73" s="38" t="s">
        <v>10</v>
      </c>
      <c r="B73" s="39">
        <v>43</v>
      </c>
      <c r="C73" s="40">
        <v>125341090</v>
      </c>
      <c r="D73" s="39">
        <v>2</v>
      </c>
      <c r="E73" s="41">
        <v>823800</v>
      </c>
      <c r="F73" s="39">
        <f aca="true" t="shared" si="8" ref="F73:G79">B73+D73</f>
        <v>45</v>
      </c>
      <c r="G73" s="54">
        <f t="shared" si="8"/>
        <v>126164890</v>
      </c>
    </row>
    <row r="74" spans="1:7" ht="14.25">
      <c r="A74" s="38" t="s">
        <v>11</v>
      </c>
      <c r="B74" s="39">
        <v>33</v>
      </c>
      <c r="C74" s="40">
        <v>119296212</v>
      </c>
      <c r="D74" s="39">
        <v>22</v>
      </c>
      <c r="E74" s="41">
        <v>17193590</v>
      </c>
      <c r="F74" s="39">
        <f t="shared" si="8"/>
        <v>55</v>
      </c>
      <c r="G74" s="54">
        <f t="shared" si="8"/>
        <v>136489802</v>
      </c>
    </row>
    <row r="75" spans="1:7" ht="14.25">
      <c r="A75" s="38" t="s">
        <v>12</v>
      </c>
      <c r="B75" s="39">
        <v>5</v>
      </c>
      <c r="C75" s="40">
        <v>21118578</v>
      </c>
      <c r="D75" s="39">
        <v>3</v>
      </c>
      <c r="E75" s="41">
        <v>3694082</v>
      </c>
      <c r="F75" s="39">
        <f t="shared" si="8"/>
        <v>8</v>
      </c>
      <c r="G75" s="54">
        <f t="shared" si="8"/>
        <v>24812660</v>
      </c>
    </row>
    <row r="76" spans="1:7" ht="14.25">
      <c r="A76" s="38" t="s">
        <v>13</v>
      </c>
      <c r="B76" s="39">
        <v>19</v>
      </c>
      <c r="C76" s="40">
        <v>56773514</v>
      </c>
      <c r="D76" s="39">
        <v>7</v>
      </c>
      <c r="E76" s="41">
        <v>5509311</v>
      </c>
      <c r="F76" s="39">
        <f t="shared" si="8"/>
        <v>26</v>
      </c>
      <c r="G76" s="54">
        <f t="shared" si="8"/>
        <v>62282825</v>
      </c>
    </row>
    <row r="77" spans="1:7" ht="14.25">
      <c r="A77" s="38" t="s">
        <v>14</v>
      </c>
      <c r="B77" s="39">
        <v>40</v>
      </c>
      <c r="C77" s="40">
        <v>173649835</v>
      </c>
      <c r="D77" s="39">
        <v>22</v>
      </c>
      <c r="E77" s="41">
        <v>20795070</v>
      </c>
      <c r="F77" s="39">
        <f t="shared" si="8"/>
        <v>62</v>
      </c>
      <c r="G77" s="54">
        <f t="shared" si="8"/>
        <v>194444905</v>
      </c>
    </row>
    <row r="78" spans="1:7" ht="14.25">
      <c r="A78" s="38" t="s">
        <v>15</v>
      </c>
      <c r="B78" s="39">
        <v>12</v>
      </c>
      <c r="C78" s="40">
        <v>71418765</v>
      </c>
      <c r="D78" s="39">
        <v>10</v>
      </c>
      <c r="E78" s="41">
        <v>8011847</v>
      </c>
      <c r="F78" s="39">
        <f t="shared" si="8"/>
        <v>22</v>
      </c>
      <c r="G78" s="54">
        <f t="shared" si="8"/>
        <v>79430612</v>
      </c>
    </row>
    <row r="79" spans="1:7" ht="15" thickBot="1">
      <c r="A79" s="45" t="s">
        <v>16</v>
      </c>
      <c r="B79" s="61">
        <v>5</v>
      </c>
      <c r="C79" s="62">
        <v>16742490</v>
      </c>
      <c r="D79" s="61">
        <v>3</v>
      </c>
      <c r="E79" s="63">
        <v>1961500</v>
      </c>
      <c r="F79" s="50">
        <f t="shared" si="8"/>
        <v>8</v>
      </c>
      <c r="G79" s="55">
        <f t="shared" si="8"/>
        <v>18703990</v>
      </c>
    </row>
    <row r="80" spans="1:7" ht="15" thickBot="1">
      <c r="A80" s="46" t="s">
        <v>17</v>
      </c>
      <c r="B80" s="64">
        <f aca="true" t="shared" si="9" ref="B80:G80">SUM(B72:B79)</f>
        <v>157</v>
      </c>
      <c r="C80" s="65">
        <f t="shared" si="9"/>
        <v>584340484</v>
      </c>
      <c r="D80" s="64">
        <f t="shared" si="9"/>
        <v>69</v>
      </c>
      <c r="E80" s="65">
        <f t="shared" si="9"/>
        <v>57989200</v>
      </c>
      <c r="F80" s="64">
        <f t="shared" si="9"/>
        <v>226</v>
      </c>
      <c r="G80" s="66">
        <f t="shared" si="9"/>
        <v>642329684</v>
      </c>
    </row>
    <row r="81" ht="13.5" thickTop="1"/>
  </sheetData>
  <sheetProtection password="C766" sheet="1" objects="1" scenarios="1"/>
  <mergeCells count="23">
    <mergeCell ref="A70:A71"/>
    <mergeCell ref="B70:C70"/>
    <mergeCell ref="D70:E70"/>
    <mergeCell ref="F70:G70"/>
    <mergeCell ref="A54:A55"/>
    <mergeCell ref="B54:C54"/>
    <mergeCell ref="D54:E54"/>
    <mergeCell ref="F54:G54"/>
    <mergeCell ref="H20:I20"/>
    <mergeCell ref="A39:A40"/>
    <mergeCell ref="B39:C39"/>
    <mergeCell ref="D39:E39"/>
    <mergeCell ref="F39:G39"/>
    <mergeCell ref="A20:A21"/>
    <mergeCell ref="B20:C20"/>
    <mergeCell ref="D20:E20"/>
    <mergeCell ref="F20:G20"/>
    <mergeCell ref="A5:A6"/>
    <mergeCell ref="B5:C5"/>
    <mergeCell ref="D5:E5"/>
    <mergeCell ref="J5:K5"/>
    <mergeCell ref="F5:G5"/>
    <mergeCell ref="H5:I5"/>
  </mergeCells>
  <printOptions/>
  <pageMargins left="0.21" right="0.99" top="1" bottom="1" header="0.4921259845" footer="0.492125984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2"/>
  <sheetViews>
    <sheetView tabSelected="1" zoomScale="70" zoomScaleNormal="70" workbookViewId="0" topLeftCell="A1">
      <selection activeCell="N12" sqref="N12"/>
    </sheetView>
  </sheetViews>
  <sheetFormatPr defaultColWidth="9.00390625" defaultRowHeight="12.75"/>
  <cols>
    <col min="1" max="1" width="9.875" style="0" customWidth="1"/>
    <col min="2" max="2" width="8.25390625" style="0" customWidth="1"/>
    <col min="3" max="3" width="17.00390625" style="0" customWidth="1"/>
    <col min="4" max="4" width="8.25390625" style="0" customWidth="1"/>
    <col min="5" max="5" width="17.00390625" style="0" customWidth="1"/>
    <col min="6" max="6" width="8.25390625" style="0" customWidth="1"/>
    <col min="7" max="7" width="17.00390625" style="0" customWidth="1"/>
    <col min="8" max="8" width="9.25390625" style="0" bestFit="1" customWidth="1"/>
    <col min="9" max="9" width="17.00390625" style="0" customWidth="1"/>
    <col min="10" max="10" width="12.75390625" style="0" customWidth="1"/>
    <col min="11" max="11" width="19.00390625" style="0" bestFit="1" customWidth="1"/>
    <col min="12" max="12" width="10.375" style="0" bestFit="1" customWidth="1"/>
  </cols>
  <sheetData>
    <row r="2" spans="1:11" ht="19.5" customHeight="1">
      <c r="A2" s="31" t="s">
        <v>18</v>
      </c>
      <c r="J2" s="2"/>
      <c r="K2" s="3"/>
    </row>
    <row r="3" spans="1:11" ht="19.5" customHeight="1">
      <c r="A3" s="31"/>
      <c r="J3" s="2"/>
      <c r="K3" s="3"/>
    </row>
    <row r="5" ht="13.5" thickBot="1"/>
    <row r="6" spans="1:11" ht="19.5" thickTop="1">
      <c r="A6" s="85" t="s">
        <v>1</v>
      </c>
      <c r="B6" s="87" t="s">
        <v>2</v>
      </c>
      <c r="C6" s="88"/>
      <c r="D6" s="87" t="s">
        <v>3</v>
      </c>
      <c r="E6" s="88"/>
      <c r="F6" s="87" t="s">
        <v>4</v>
      </c>
      <c r="G6" s="88"/>
      <c r="H6" s="87" t="s">
        <v>5</v>
      </c>
      <c r="I6" s="88"/>
      <c r="J6" s="89" t="s">
        <v>6</v>
      </c>
      <c r="K6" s="90"/>
    </row>
    <row r="7" spans="1:11" ht="30.75" customHeight="1" thickBot="1">
      <c r="A7" s="86"/>
      <c r="B7" s="32" t="s">
        <v>7</v>
      </c>
      <c r="C7" s="33" t="s">
        <v>8</v>
      </c>
      <c r="D7" s="32" t="s">
        <v>7</v>
      </c>
      <c r="E7" s="33" t="s">
        <v>8</v>
      </c>
      <c r="F7" s="32" t="s">
        <v>7</v>
      </c>
      <c r="G7" s="33" t="s">
        <v>8</v>
      </c>
      <c r="H7" s="32" t="s">
        <v>7</v>
      </c>
      <c r="I7" s="33" t="s">
        <v>8</v>
      </c>
      <c r="J7" s="32" t="s">
        <v>7</v>
      </c>
      <c r="K7" s="56" t="s">
        <v>8</v>
      </c>
    </row>
    <row r="8" spans="1:11" ht="14.25">
      <c r="A8" s="34" t="s">
        <v>9</v>
      </c>
      <c r="B8" s="35">
        <v>0</v>
      </c>
      <c r="C8" s="36">
        <v>0</v>
      </c>
      <c r="D8" s="35">
        <v>6</v>
      </c>
      <c r="E8" s="37">
        <v>30786355</v>
      </c>
      <c r="F8" s="35">
        <v>1</v>
      </c>
      <c r="G8" s="37">
        <v>3403050</v>
      </c>
      <c r="H8" s="35">
        <v>0</v>
      </c>
      <c r="I8" s="36">
        <v>0</v>
      </c>
      <c r="J8" s="48">
        <f aca="true" t="shared" si="0" ref="J8:K15">SUM(B8+D8+F8+H8)</f>
        <v>7</v>
      </c>
      <c r="K8" s="49">
        <f t="shared" si="0"/>
        <v>34189405</v>
      </c>
    </row>
    <row r="9" spans="1:11" ht="14.25">
      <c r="A9" s="38" t="s">
        <v>10</v>
      </c>
      <c r="B9" s="39">
        <v>23</v>
      </c>
      <c r="C9" s="40">
        <v>42891418</v>
      </c>
      <c r="D9" s="39">
        <v>25</v>
      </c>
      <c r="E9" s="41">
        <v>56197950</v>
      </c>
      <c r="F9" s="39">
        <v>14</v>
      </c>
      <c r="G9" s="41">
        <v>19413380</v>
      </c>
      <c r="H9" s="39">
        <v>8</v>
      </c>
      <c r="I9" s="40">
        <v>15602242</v>
      </c>
      <c r="J9" s="42">
        <f t="shared" si="0"/>
        <v>70</v>
      </c>
      <c r="K9" s="43">
        <f t="shared" si="0"/>
        <v>134104990</v>
      </c>
    </row>
    <row r="10" spans="1:11" ht="14.25">
      <c r="A10" s="38" t="s">
        <v>11</v>
      </c>
      <c r="B10" s="39">
        <v>36</v>
      </c>
      <c r="C10" s="40">
        <v>38398518</v>
      </c>
      <c r="D10" s="39">
        <v>27</v>
      </c>
      <c r="E10" s="41">
        <v>70165865</v>
      </c>
      <c r="F10" s="39">
        <v>24</v>
      </c>
      <c r="G10" s="41">
        <v>40302200</v>
      </c>
      <c r="H10" s="39">
        <v>28</v>
      </c>
      <c r="I10" s="40">
        <v>74953835</v>
      </c>
      <c r="J10" s="42">
        <f t="shared" si="0"/>
        <v>115</v>
      </c>
      <c r="K10" s="43">
        <f t="shared" si="0"/>
        <v>223820418</v>
      </c>
    </row>
    <row r="11" spans="1:11" ht="14.25">
      <c r="A11" s="38" t="s">
        <v>12</v>
      </c>
      <c r="B11" s="39">
        <v>2</v>
      </c>
      <c r="C11" s="40">
        <v>15440968</v>
      </c>
      <c r="D11" s="39">
        <v>7</v>
      </c>
      <c r="E11" s="41">
        <v>19409409</v>
      </c>
      <c r="F11" s="39">
        <v>9</v>
      </c>
      <c r="G11" s="41">
        <v>16706611</v>
      </c>
      <c r="H11" s="39">
        <v>3</v>
      </c>
      <c r="I11" s="40">
        <v>10958732</v>
      </c>
      <c r="J11" s="42">
        <f t="shared" si="0"/>
        <v>21</v>
      </c>
      <c r="K11" s="43">
        <f t="shared" si="0"/>
        <v>62515720</v>
      </c>
    </row>
    <row r="12" spans="1:11" ht="14.25">
      <c r="A12" s="38" t="s">
        <v>13</v>
      </c>
      <c r="B12" s="39">
        <v>9</v>
      </c>
      <c r="C12" s="40">
        <v>16883227</v>
      </c>
      <c r="D12" s="39">
        <v>22</v>
      </c>
      <c r="E12" s="41">
        <v>42464695</v>
      </c>
      <c r="F12" s="39">
        <v>39</v>
      </c>
      <c r="G12" s="44">
        <v>68405539</v>
      </c>
      <c r="H12" s="39">
        <v>3</v>
      </c>
      <c r="I12" s="40">
        <v>6658511</v>
      </c>
      <c r="J12" s="42">
        <f t="shared" si="0"/>
        <v>73</v>
      </c>
      <c r="K12" s="43">
        <f t="shared" si="0"/>
        <v>134411972</v>
      </c>
    </row>
    <row r="13" spans="1:11" ht="14.25">
      <c r="A13" s="38" t="s">
        <v>14</v>
      </c>
      <c r="B13" s="39">
        <v>42</v>
      </c>
      <c r="C13" s="40">
        <v>81026729</v>
      </c>
      <c r="D13" s="39">
        <v>43</v>
      </c>
      <c r="E13" s="41">
        <v>111983471</v>
      </c>
      <c r="F13" s="39">
        <v>34</v>
      </c>
      <c r="G13" s="41">
        <v>65256833</v>
      </c>
      <c r="H13" s="39">
        <v>25</v>
      </c>
      <c r="I13" s="40">
        <v>76128367</v>
      </c>
      <c r="J13" s="42">
        <f t="shared" si="0"/>
        <v>144</v>
      </c>
      <c r="K13" s="43">
        <f t="shared" si="0"/>
        <v>334395400</v>
      </c>
    </row>
    <row r="14" spans="1:11" ht="14.25">
      <c r="A14" s="38" t="s">
        <v>15</v>
      </c>
      <c r="B14" s="39">
        <v>14</v>
      </c>
      <c r="C14" s="40">
        <v>17887196</v>
      </c>
      <c r="D14" s="39">
        <v>16</v>
      </c>
      <c r="E14" s="41">
        <v>27907044</v>
      </c>
      <c r="F14" s="39">
        <v>18</v>
      </c>
      <c r="G14" s="41">
        <v>30047861</v>
      </c>
      <c r="H14" s="39">
        <v>5</v>
      </c>
      <c r="I14" s="40">
        <v>31402007</v>
      </c>
      <c r="J14" s="42">
        <f t="shared" si="0"/>
        <v>53</v>
      </c>
      <c r="K14" s="43">
        <f t="shared" si="0"/>
        <v>107244108</v>
      </c>
    </row>
    <row r="15" spans="1:11" ht="15" thickBot="1">
      <c r="A15" s="45" t="s">
        <v>16</v>
      </c>
      <c r="B15" s="61">
        <v>5</v>
      </c>
      <c r="C15" s="62">
        <v>8322838</v>
      </c>
      <c r="D15" s="61">
        <v>8</v>
      </c>
      <c r="E15" s="63">
        <v>20406741</v>
      </c>
      <c r="F15" s="61">
        <v>10</v>
      </c>
      <c r="G15" s="63">
        <v>15156900</v>
      </c>
      <c r="H15" s="61">
        <v>0</v>
      </c>
      <c r="I15" s="62">
        <v>0</v>
      </c>
      <c r="J15" s="68">
        <f t="shared" si="0"/>
        <v>23</v>
      </c>
      <c r="K15" s="69">
        <f t="shared" si="0"/>
        <v>43886479</v>
      </c>
    </row>
    <row r="16" spans="1:11" ht="17.25" customHeight="1" thickBot="1">
      <c r="A16" s="46" t="s">
        <v>17</v>
      </c>
      <c r="B16" s="70">
        <f aca="true" t="shared" si="1" ref="B16:K16">SUM(B8:B15)</f>
        <v>131</v>
      </c>
      <c r="C16" s="71">
        <f t="shared" si="1"/>
        <v>220850894</v>
      </c>
      <c r="D16" s="70">
        <f t="shared" si="1"/>
        <v>154</v>
      </c>
      <c r="E16" s="71">
        <f t="shared" si="1"/>
        <v>379321530</v>
      </c>
      <c r="F16" s="70">
        <f t="shared" si="1"/>
        <v>149</v>
      </c>
      <c r="G16" s="71">
        <f t="shared" si="1"/>
        <v>258692374</v>
      </c>
      <c r="H16" s="70">
        <f t="shared" si="1"/>
        <v>72</v>
      </c>
      <c r="I16" s="72">
        <f t="shared" si="1"/>
        <v>215703694</v>
      </c>
      <c r="J16" s="70">
        <f t="shared" si="1"/>
        <v>506</v>
      </c>
      <c r="K16" s="73">
        <f t="shared" si="1"/>
        <v>1074568492</v>
      </c>
    </row>
    <row r="17" ht="13.5" thickTop="1"/>
    <row r="21" ht="13.5" thickBot="1"/>
    <row r="22" spans="1:9" ht="19.5" thickTop="1">
      <c r="A22" s="85" t="s">
        <v>1</v>
      </c>
      <c r="B22" s="87" t="s">
        <v>21</v>
      </c>
      <c r="C22" s="88"/>
      <c r="D22" s="87" t="s">
        <v>22</v>
      </c>
      <c r="E22" s="88"/>
      <c r="F22" s="87" t="s">
        <v>23</v>
      </c>
      <c r="G22" s="88"/>
      <c r="H22" s="83" t="s">
        <v>6</v>
      </c>
      <c r="I22" s="84"/>
    </row>
    <row r="23" spans="1:9" ht="30.75" customHeight="1" thickBot="1">
      <c r="A23" s="86"/>
      <c r="B23" s="32" t="s">
        <v>7</v>
      </c>
      <c r="C23" s="33" t="s">
        <v>8</v>
      </c>
      <c r="D23" s="32" t="s">
        <v>7</v>
      </c>
      <c r="E23" s="33" t="s">
        <v>8</v>
      </c>
      <c r="F23" s="32" t="s">
        <v>7</v>
      </c>
      <c r="G23" s="33" t="s">
        <v>8</v>
      </c>
      <c r="H23" s="51" t="s">
        <v>7</v>
      </c>
      <c r="I23" s="52" t="s">
        <v>8</v>
      </c>
    </row>
    <row r="24" spans="1:9" ht="14.25">
      <c r="A24" s="34" t="s">
        <v>9</v>
      </c>
      <c r="B24" s="35">
        <v>0</v>
      </c>
      <c r="C24" s="36">
        <v>0</v>
      </c>
      <c r="D24" s="35">
        <v>0</v>
      </c>
      <c r="E24" s="37">
        <v>0</v>
      </c>
      <c r="F24" s="35">
        <v>0</v>
      </c>
      <c r="G24" s="37">
        <v>0</v>
      </c>
      <c r="H24" s="35">
        <f>B24+D24+F24</f>
        <v>0</v>
      </c>
      <c r="I24" s="53">
        <f>C24+E24+G24</f>
        <v>0</v>
      </c>
    </row>
    <row r="25" spans="1:9" ht="14.25">
      <c r="A25" s="38" t="s">
        <v>10</v>
      </c>
      <c r="B25" s="39">
        <v>10</v>
      </c>
      <c r="C25" s="40">
        <v>12741407</v>
      </c>
      <c r="D25" s="39">
        <v>9</v>
      </c>
      <c r="E25" s="41">
        <v>24414020</v>
      </c>
      <c r="F25" s="39">
        <v>4</v>
      </c>
      <c r="G25" s="41">
        <v>5735991</v>
      </c>
      <c r="H25" s="39">
        <f aca="true" t="shared" si="2" ref="H25:H31">B25+D25+F25</f>
        <v>23</v>
      </c>
      <c r="I25" s="54">
        <f aca="true" t="shared" si="3" ref="I25:I31">C25+E25+G25</f>
        <v>42891418</v>
      </c>
    </row>
    <row r="26" spans="1:9" ht="14.25">
      <c r="A26" s="38" t="s">
        <v>11</v>
      </c>
      <c r="B26" s="39">
        <v>28</v>
      </c>
      <c r="C26" s="40">
        <v>31239512</v>
      </c>
      <c r="D26" s="39">
        <v>0</v>
      </c>
      <c r="E26" s="41">
        <v>0</v>
      </c>
      <c r="F26" s="39">
        <v>8</v>
      </c>
      <c r="G26" s="41">
        <v>7159006</v>
      </c>
      <c r="H26" s="39">
        <f t="shared" si="2"/>
        <v>36</v>
      </c>
      <c r="I26" s="54">
        <f t="shared" si="3"/>
        <v>38398518</v>
      </c>
    </row>
    <row r="27" spans="1:9" ht="14.25">
      <c r="A27" s="38" t="s">
        <v>12</v>
      </c>
      <c r="B27" s="39">
        <v>0</v>
      </c>
      <c r="C27" s="40">
        <v>0</v>
      </c>
      <c r="D27" s="39">
        <v>1</v>
      </c>
      <c r="E27" s="41">
        <v>13347187</v>
      </c>
      <c r="F27" s="39">
        <v>1</v>
      </c>
      <c r="G27" s="41">
        <v>2093781</v>
      </c>
      <c r="H27" s="39">
        <f t="shared" si="2"/>
        <v>2</v>
      </c>
      <c r="I27" s="54">
        <f t="shared" si="3"/>
        <v>15440968</v>
      </c>
    </row>
    <row r="28" spans="1:9" ht="14.25">
      <c r="A28" s="38" t="s">
        <v>13</v>
      </c>
      <c r="B28" s="39">
        <v>4</v>
      </c>
      <c r="C28" s="40">
        <v>5801550</v>
      </c>
      <c r="D28" s="39">
        <v>1</v>
      </c>
      <c r="E28" s="41">
        <v>1706250</v>
      </c>
      <c r="F28" s="39">
        <v>4</v>
      </c>
      <c r="G28" s="44">
        <v>9375427</v>
      </c>
      <c r="H28" s="39">
        <f t="shared" si="2"/>
        <v>9</v>
      </c>
      <c r="I28" s="54">
        <f t="shared" si="3"/>
        <v>16883227</v>
      </c>
    </row>
    <row r="29" spans="1:9" ht="14.25">
      <c r="A29" s="38" t="s">
        <v>14</v>
      </c>
      <c r="B29" s="39">
        <v>22</v>
      </c>
      <c r="C29" s="40">
        <v>45956854</v>
      </c>
      <c r="D29" s="39">
        <v>2</v>
      </c>
      <c r="E29" s="41">
        <v>4240000</v>
      </c>
      <c r="F29" s="39">
        <v>18</v>
      </c>
      <c r="G29" s="41">
        <v>30829875</v>
      </c>
      <c r="H29" s="39">
        <f t="shared" si="2"/>
        <v>42</v>
      </c>
      <c r="I29" s="54">
        <f t="shared" si="3"/>
        <v>81026729</v>
      </c>
    </row>
    <row r="30" spans="1:9" ht="14.25">
      <c r="A30" s="38" t="s">
        <v>15</v>
      </c>
      <c r="B30" s="39">
        <v>8</v>
      </c>
      <c r="C30" s="40">
        <v>12205217</v>
      </c>
      <c r="D30" s="39">
        <v>0</v>
      </c>
      <c r="E30" s="41">
        <v>0</v>
      </c>
      <c r="F30" s="39">
        <v>6</v>
      </c>
      <c r="G30" s="41">
        <v>5681979</v>
      </c>
      <c r="H30" s="39">
        <f t="shared" si="2"/>
        <v>14</v>
      </c>
      <c r="I30" s="54">
        <f t="shared" si="3"/>
        <v>17887196</v>
      </c>
    </row>
    <row r="31" spans="1:9" ht="15" thickBot="1">
      <c r="A31" s="45" t="s">
        <v>16</v>
      </c>
      <c r="B31" s="61">
        <v>5</v>
      </c>
      <c r="C31" s="62">
        <v>8322838</v>
      </c>
      <c r="D31" s="61">
        <v>0</v>
      </c>
      <c r="E31" s="63">
        <v>0</v>
      </c>
      <c r="F31" s="61">
        <v>0</v>
      </c>
      <c r="G31" s="63">
        <v>0</v>
      </c>
      <c r="H31" s="50">
        <f t="shared" si="2"/>
        <v>5</v>
      </c>
      <c r="I31" s="55">
        <f t="shared" si="3"/>
        <v>8322838</v>
      </c>
    </row>
    <row r="32" spans="1:9" ht="17.25" customHeight="1" thickBot="1">
      <c r="A32" s="46" t="s">
        <v>17</v>
      </c>
      <c r="B32" s="70">
        <f aca="true" t="shared" si="4" ref="B32:I32">SUM(B24:B31)</f>
        <v>77</v>
      </c>
      <c r="C32" s="71">
        <f t="shared" si="4"/>
        <v>116267378</v>
      </c>
      <c r="D32" s="70">
        <f t="shared" si="4"/>
        <v>13</v>
      </c>
      <c r="E32" s="71">
        <f t="shared" si="4"/>
        <v>43707457</v>
      </c>
      <c r="F32" s="70">
        <f t="shared" si="4"/>
        <v>41</v>
      </c>
      <c r="G32" s="71">
        <f t="shared" si="4"/>
        <v>60876059</v>
      </c>
      <c r="H32" s="70">
        <f t="shared" si="4"/>
        <v>131</v>
      </c>
      <c r="I32" s="74">
        <f t="shared" si="4"/>
        <v>220850894</v>
      </c>
    </row>
    <row r="33" ht="13.5" thickTop="1"/>
    <row r="39" ht="13.5" thickBot="1"/>
    <row r="40" spans="1:7" s="47" customFormat="1" ht="19.5" customHeight="1" thickTop="1">
      <c r="A40" s="85" t="s">
        <v>1</v>
      </c>
      <c r="B40" s="87" t="s">
        <v>24</v>
      </c>
      <c r="C40" s="88"/>
      <c r="D40" s="87" t="s">
        <v>25</v>
      </c>
      <c r="E40" s="88"/>
      <c r="F40" s="83" t="s">
        <v>6</v>
      </c>
      <c r="G40" s="84"/>
    </row>
    <row r="41" spans="1:7" ht="30.75" customHeight="1" thickBot="1">
      <c r="A41" s="86"/>
      <c r="B41" s="32" t="s">
        <v>7</v>
      </c>
      <c r="C41" s="33" t="s">
        <v>8</v>
      </c>
      <c r="D41" s="32" t="s">
        <v>7</v>
      </c>
      <c r="E41" s="33" t="s">
        <v>8</v>
      </c>
      <c r="F41" s="51" t="s">
        <v>7</v>
      </c>
      <c r="G41" s="52" t="s">
        <v>8</v>
      </c>
    </row>
    <row r="42" spans="1:7" ht="14.25">
      <c r="A42" s="34" t="s">
        <v>9</v>
      </c>
      <c r="B42" s="35">
        <v>5</v>
      </c>
      <c r="C42" s="36">
        <v>28563355</v>
      </c>
      <c r="D42" s="35">
        <v>1</v>
      </c>
      <c r="E42" s="37">
        <v>2223000</v>
      </c>
      <c r="F42" s="35">
        <f>B42+D42</f>
        <v>6</v>
      </c>
      <c r="G42" s="53">
        <f>C42+E42</f>
        <v>30786355</v>
      </c>
    </row>
    <row r="43" spans="1:7" ht="14.25">
      <c r="A43" s="38" t="s">
        <v>10</v>
      </c>
      <c r="B43" s="39">
        <v>25</v>
      </c>
      <c r="C43" s="40">
        <v>56197950</v>
      </c>
      <c r="D43" s="39">
        <v>0</v>
      </c>
      <c r="E43" s="41">
        <v>0</v>
      </c>
      <c r="F43" s="39">
        <f aca="true" t="shared" si="5" ref="F43:F49">B43+D43</f>
        <v>25</v>
      </c>
      <c r="G43" s="54">
        <f aca="true" t="shared" si="6" ref="G43:G49">C43+E43</f>
        <v>56197950</v>
      </c>
    </row>
    <row r="44" spans="1:7" ht="14.25">
      <c r="A44" s="38" t="s">
        <v>11</v>
      </c>
      <c r="B44" s="39">
        <v>27</v>
      </c>
      <c r="C44" s="40">
        <v>70165865</v>
      </c>
      <c r="D44" s="39">
        <v>0</v>
      </c>
      <c r="E44" s="41">
        <v>0</v>
      </c>
      <c r="F44" s="39">
        <f t="shared" si="5"/>
        <v>27</v>
      </c>
      <c r="G44" s="54">
        <f t="shared" si="6"/>
        <v>70165865</v>
      </c>
    </row>
    <row r="45" spans="1:7" ht="14.25">
      <c r="A45" s="38" t="s">
        <v>12</v>
      </c>
      <c r="B45" s="39">
        <v>7</v>
      </c>
      <c r="C45" s="40">
        <v>19409409</v>
      </c>
      <c r="D45" s="39">
        <v>0</v>
      </c>
      <c r="E45" s="41">
        <v>0</v>
      </c>
      <c r="F45" s="39">
        <f t="shared" si="5"/>
        <v>7</v>
      </c>
      <c r="G45" s="54">
        <f t="shared" si="6"/>
        <v>19409409</v>
      </c>
    </row>
    <row r="46" spans="1:7" ht="14.25">
      <c r="A46" s="38" t="s">
        <v>13</v>
      </c>
      <c r="B46" s="39">
        <v>22</v>
      </c>
      <c r="C46" s="40">
        <v>42464695</v>
      </c>
      <c r="D46" s="39">
        <v>0</v>
      </c>
      <c r="E46" s="41">
        <v>0</v>
      </c>
      <c r="F46" s="39">
        <f t="shared" si="5"/>
        <v>22</v>
      </c>
      <c r="G46" s="54">
        <f t="shared" si="6"/>
        <v>42464695</v>
      </c>
    </row>
    <row r="47" spans="1:7" ht="14.25">
      <c r="A47" s="38" t="s">
        <v>14</v>
      </c>
      <c r="B47" s="39">
        <v>39</v>
      </c>
      <c r="C47" s="40">
        <v>105806499</v>
      </c>
      <c r="D47" s="39">
        <v>4</v>
      </c>
      <c r="E47" s="41">
        <v>6176972</v>
      </c>
      <c r="F47" s="39">
        <f t="shared" si="5"/>
        <v>43</v>
      </c>
      <c r="G47" s="54">
        <f t="shared" si="6"/>
        <v>111983471</v>
      </c>
    </row>
    <row r="48" spans="1:7" ht="14.25">
      <c r="A48" s="38" t="s">
        <v>15</v>
      </c>
      <c r="B48" s="39">
        <v>16</v>
      </c>
      <c r="C48" s="40">
        <v>27907044</v>
      </c>
      <c r="D48" s="39">
        <v>0</v>
      </c>
      <c r="E48" s="41">
        <v>0</v>
      </c>
      <c r="F48" s="39">
        <f t="shared" si="5"/>
        <v>16</v>
      </c>
      <c r="G48" s="54">
        <f t="shared" si="6"/>
        <v>27907044</v>
      </c>
    </row>
    <row r="49" spans="1:7" ht="15" thickBot="1">
      <c r="A49" s="45" t="s">
        <v>16</v>
      </c>
      <c r="B49" s="61">
        <v>7</v>
      </c>
      <c r="C49" s="62">
        <v>17078591</v>
      </c>
      <c r="D49" s="61">
        <v>1</v>
      </c>
      <c r="E49" s="63">
        <v>3328150</v>
      </c>
      <c r="F49" s="50">
        <f t="shared" si="5"/>
        <v>8</v>
      </c>
      <c r="G49" s="55">
        <f t="shared" si="6"/>
        <v>20406741</v>
      </c>
    </row>
    <row r="50" spans="1:7" ht="15" thickBot="1">
      <c r="A50" s="46" t="s">
        <v>17</v>
      </c>
      <c r="B50" s="70">
        <f aca="true" t="shared" si="7" ref="B50:G50">SUM(B42:B49)</f>
        <v>148</v>
      </c>
      <c r="C50" s="71">
        <f t="shared" si="7"/>
        <v>367593408</v>
      </c>
      <c r="D50" s="70">
        <f t="shared" si="7"/>
        <v>6</v>
      </c>
      <c r="E50" s="71">
        <f t="shared" si="7"/>
        <v>11728122</v>
      </c>
      <c r="F50" s="70">
        <f t="shared" si="7"/>
        <v>154</v>
      </c>
      <c r="G50" s="74">
        <f t="shared" si="7"/>
        <v>379321530</v>
      </c>
    </row>
    <row r="51" ht="13.5" thickTop="1"/>
    <row r="55" ht="13.5" thickBot="1"/>
    <row r="56" spans="1:7" ht="19.5" thickTop="1">
      <c r="A56" s="85" t="s">
        <v>1</v>
      </c>
      <c r="B56" s="87" t="s">
        <v>26</v>
      </c>
      <c r="C56" s="88"/>
      <c r="D56" s="87" t="s">
        <v>27</v>
      </c>
      <c r="E56" s="88"/>
      <c r="F56" s="83" t="s">
        <v>6</v>
      </c>
      <c r="G56" s="84"/>
    </row>
    <row r="57" spans="1:7" ht="26.25" customHeight="1" thickBot="1">
      <c r="A57" s="86"/>
      <c r="B57" s="32" t="s">
        <v>7</v>
      </c>
      <c r="C57" s="33" t="s">
        <v>8</v>
      </c>
      <c r="D57" s="32" t="s">
        <v>7</v>
      </c>
      <c r="E57" s="33" t="s">
        <v>8</v>
      </c>
      <c r="F57" s="51" t="s">
        <v>7</v>
      </c>
      <c r="G57" s="52" t="s">
        <v>8</v>
      </c>
    </row>
    <row r="58" spans="1:7" ht="14.25">
      <c r="A58" s="34" t="s">
        <v>9</v>
      </c>
      <c r="B58" s="35">
        <v>0</v>
      </c>
      <c r="C58" s="36">
        <v>0</v>
      </c>
      <c r="D58" s="35">
        <v>1</v>
      </c>
      <c r="E58" s="37">
        <v>3403050</v>
      </c>
      <c r="F58" s="35">
        <f>B58+D58</f>
        <v>1</v>
      </c>
      <c r="G58" s="53">
        <f>C58+E58</f>
        <v>3403050</v>
      </c>
    </row>
    <row r="59" spans="1:7" ht="14.25">
      <c r="A59" s="38" t="s">
        <v>10</v>
      </c>
      <c r="B59" s="39">
        <v>0</v>
      </c>
      <c r="C59" s="40">
        <v>0</v>
      </c>
      <c r="D59" s="39">
        <v>14</v>
      </c>
      <c r="E59" s="41">
        <v>19413380</v>
      </c>
      <c r="F59" s="39">
        <f aca="true" t="shared" si="8" ref="F59:F65">B59+D59</f>
        <v>14</v>
      </c>
      <c r="G59" s="54">
        <f aca="true" t="shared" si="9" ref="G59:G65">C59+E59</f>
        <v>19413380</v>
      </c>
    </row>
    <row r="60" spans="1:7" ht="14.25">
      <c r="A60" s="38" t="s">
        <v>11</v>
      </c>
      <c r="B60" s="39">
        <v>0</v>
      </c>
      <c r="C60" s="40">
        <v>0</v>
      </c>
      <c r="D60" s="39">
        <v>24</v>
      </c>
      <c r="E60" s="41">
        <v>40302200</v>
      </c>
      <c r="F60" s="39">
        <f t="shared" si="8"/>
        <v>24</v>
      </c>
      <c r="G60" s="54">
        <f t="shared" si="9"/>
        <v>40302200</v>
      </c>
    </row>
    <row r="61" spans="1:7" ht="14.25">
      <c r="A61" s="38" t="s">
        <v>12</v>
      </c>
      <c r="B61" s="39">
        <v>0</v>
      </c>
      <c r="C61" s="40">
        <v>0</v>
      </c>
      <c r="D61" s="39">
        <v>9</v>
      </c>
      <c r="E61" s="41">
        <v>16706611</v>
      </c>
      <c r="F61" s="39">
        <f t="shared" si="8"/>
        <v>9</v>
      </c>
      <c r="G61" s="54">
        <f t="shared" si="9"/>
        <v>16706611</v>
      </c>
    </row>
    <row r="62" spans="1:7" ht="14.25">
      <c r="A62" s="38" t="s">
        <v>13</v>
      </c>
      <c r="B62" s="39">
        <v>0</v>
      </c>
      <c r="C62" s="40">
        <v>0</v>
      </c>
      <c r="D62" s="39">
        <v>39</v>
      </c>
      <c r="E62" s="41">
        <v>68405539</v>
      </c>
      <c r="F62" s="39">
        <f t="shared" si="8"/>
        <v>39</v>
      </c>
      <c r="G62" s="54">
        <f t="shared" si="9"/>
        <v>68405539</v>
      </c>
    </row>
    <row r="63" spans="1:7" ht="14.25">
      <c r="A63" s="38" t="s">
        <v>14</v>
      </c>
      <c r="B63" s="39">
        <v>0</v>
      </c>
      <c r="C63" s="40">
        <v>0</v>
      </c>
      <c r="D63" s="39">
        <v>34</v>
      </c>
      <c r="E63" s="41">
        <v>65256833</v>
      </c>
      <c r="F63" s="39">
        <f t="shared" si="8"/>
        <v>34</v>
      </c>
      <c r="G63" s="54">
        <f t="shared" si="9"/>
        <v>65256833</v>
      </c>
    </row>
    <row r="64" spans="1:7" ht="14.25">
      <c r="A64" s="38" t="s">
        <v>15</v>
      </c>
      <c r="B64" s="39">
        <v>0</v>
      </c>
      <c r="C64" s="40">
        <v>0</v>
      </c>
      <c r="D64" s="39">
        <v>18</v>
      </c>
      <c r="E64" s="41">
        <v>30047861</v>
      </c>
      <c r="F64" s="39">
        <f t="shared" si="8"/>
        <v>18</v>
      </c>
      <c r="G64" s="54">
        <f t="shared" si="9"/>
        <v>30047861</v>
      </c>
    </row>
    <row r="65" spans="1:7" ht="15" thickBot="1">
      <c r="A65" s="45" t="s">
        <v>16</v>
      </c>
      <c r="B65" s="61">
        <v>0</v>
      </c>
      <c r="C65" s="62">
        <v>0</v>
      </c>
      <c r="D65" s="61">
        <v>10</v>
      </c>
      <c r="E65" s="63">
        <v>15156900</v>
      </c>
      <c r="F65" s="50">
        <f t="shared" si="8"/>
        <v>10</v>
      </c>
      <c r="G65" s="55">
        <f t="shared" si="9"/>
        <v>15156900</v>
      </c>
    </row>
    <row r="66" spans="1:7" ht="15" thickBot="1">
      <c r="A66" s="46" t="s">
        <v>17</v>
      </c>
      <c r="B66" s="70">
        <f aca="true" t="shared" si="10" ref="B66:G66">SUM(B58:B65)</f>
        <v>0</v>
      </c>
      <c r="C66" s="71">
        <f t="shared" si="10"/>
        <v>0</v>
      </c>
      <c r="D66" s="70">
        <f t="shared" si="10"/>
        <v>149</v>
      </c>
      <c r="E66" s="71">
        <f t="shared" si="10"/>
        <v>258692374</v>
      </c>
      <c r="F66" s="70">
        <f t="shared" si="10"/>
        <v>149</v>
      </c>
      <c r="G66" s="74">
        <f t="shared" si="10"/>
        <v>258692374</v>
      </c>
    </row>
    <row r="67" ht="13.5" thickTop="1"/>
    <row r="71" ht="13.5" thickBot="1"/>
    <row r="72" spans="1:7" ht="19.5" thickTop="1">
      <c r="A72" s="85" t="s">
        <v>1</v>
      </c>
      <c r="B72" s="87" t="s">
        <v>28</v>
      </c>
      <c r="C72" s="88"/>
      <c r="D72" s="87" t="s">
        <v>29</v>
      </c>
      <c r="E72" s="88"/>
      <c r="F72" s="83" t="s">
        <v>6</v>
      </c>
      <c r="G72" s="84"/>
    </row>
    <row r="73" spans="1:7" ht="27" customHeight="1" thickBot="1">
      <c r="A73" s="86"/>
      <c r="B73" s="32" t="s">
        <v>7</v>
      </c>
      <c r="C73" s="33" t="s">
        <v>8</v>
      </c>
      <c r="D73" s="32" t="s">
        <v>7</v>
      </c>
      <c r="E73" s="33" t="s">
        <v>8</v>
      </c>
      <c r="F73" s="51" t="s">
        <v>7</v>
      </c>
      <c r="G73" s="52" t="s">
        <v>8</v>
      </c>
    </row>
    <row r="74" spans="1:7" ht="14.25">
      <c r="A74" s="34" t="s">
        <v>9</v>
      </c>
      <c r="B74" s="35">
        <v>0</v>
      </c>
      <c r="C74" s="36">
        <v>0</v>
      </c>
      <c r="D74" s="35">
        <v>0</v>
      </c>
      <c r="E74" s="37">
        <v>0</v>
      </c>
      <c r="F74" s="35">
        <f>B74+D74</f>
        <v>0</v>
      </c>
      <c r="G74" s="53">
        <f>C74+E74</f>
        <v>0</v>
      </c>
    </row>
    <row r="75" spans="1:7" ht="14.25">
      <c r="A75" s="38" t="s">
        <v>10</v>
      </c>
      <c r="B75" s="39">
        <v>8</v>
      </c>
      <c r="C75" s="40">
        <v>15602242</v>
      </c>
      <c r="D75" s="39">
        <v>0</v>
      </c>
      <c r="E75" s="41">
        <v>0</v>
      </c>
      <c r="F75" s="39">
        <f aca="true" t="shared" si="11" ref="F75:F81">B75+D75</f>
        <v>8</v>
      </c>
      <c r="G75" s="54">
        <f aca="true" t="shared" si="12" ref="G75:G81">C75+E75</f>
        <v>15602242</v>
      </c>
    </row>
    <row r="76" spans="1:7" ht="14.25">
      <c r="A76" s="38" t="s">
        <v>11</v>
      </c>
      <c r="B76" s="39">
        <v>18</v>
      </c>
      <c r="C76" s="40">
        <v>67976185</v>
      </c>
      <c r="D76" s="39">
        <v>10</v>
      </c>
      <c r="E76" s="41">
        <v>6977650</v>
      </c>
      <c r="F76" s="39">
        <f t="shared" si="11"/>
        <v>28</v>
      </c>
      <c r="G76" s="54">
        <f t="shared" si="12"/>
        <v>74953835</v>
      </c>
    </row>
    <row r="77" spans="1:7" ht="14.25">
      <c r="A77" s="38" t="s">
        <v>12</v>
      </c>
      <c r="B77" s="39">
        <v>2</v>
      </c>
      <c r="C77" s="40">
        <v>10432650</v>
      </c>
      <c r="D77" s="39">
        <v>1</v>
      </c>
      <c r="E77" s="41">
        <v>526082</v>
      </c>
      <c r="F77" s="39">
        <f t="shared" si="11"/>
        <v>3</v>
      </c>
      <c r="G77" s="54">
        <f t="shared" si="12"/>
        <v>10958732</v>
      </c>
    </row>
    <row r="78" spans="1:7" ht="14.25">
      <c r="A78" s="38" t="s">
        <v>13</v>
      </c>
      <c r="B78" s="39">
        <v>2</v>
      </c>
      <c r="C78" s="40">
        <v>5725159</v>
      </c>
      <c r="D78" s="39">
        <v>1</v>
      </c>
      <c r="E78" s="41">
        <v>933352</v>
      </c>
      <c r="F78" s="39">
        <f t="shared" si="11"/>
        <v>3</v>
      </c>
      <c r="G78" s="54">
        <f t="shared" si="12"/>
        <v>6658511</v>
      </c>
    </row>
    <row r="79" spans="1:7" ht="14.25">
      <c r="A79" s="38" t="s">
        <v>14</v>
      </c>
      <c r="B79" s="39">
        <v>10</v>
      </c>
      <c r="C79" s="40">
        <v>60592617</v>
      </c>
      <c r="D79" s="39">
        <v>15</v>
      </c>
      <c r="E79" s="41">
        <v>15535750</v>
      </c>
      <c r="F79" s="39">
        <f t="shared" si="11"/>
        <v>25</v>
      </c>
      <c r="G79" s="54">
        <f t="shared" si="12"/>
        <v>76128367</v>
      </c>
    </row>
    <row r="80" spans="1:7" ht="14.25">
      <c r="A80" s="38" t="s">
        <v>15</v>
      </c>
      <c r="B80" s="39">
        <v>4</v>
      </c>
      <c r="C80" s="40">
        <v>30728407</v>
      </c>
      <c r="D80" s="39">
        <v>1</v>
      </c>
      <c r="E80" s="41">
        <v>673600</v>
      </c>
      <c r="F80" s="39">
        <f t="shared" si="11"/>
        <v>5</v>
      </c>
      <c r="G80" s="54">
        <f t="shared" si="12"/>
        <v>31402007</v>
      </c>
    </row>
    <row r="81" spans="1:7" ht="15" thickBot="1">
      <c r="A81" s="45" t="s">
        <v>16</v>
      </c>
      <c r="B81" s="61">
        <v>0</v>
      </c>
      <c r="C81" s="62">
        <v>0</v>
      </c>
      <c r="D81" s="61">
        <v>0</v>
      </c>
      <c r="E81" s="63">
        <v>0</v>
      </c>
      <c r="F81" s="50">
        <f t="shared" si="11"/>
        <v>0</v>
      </c>
      <c r="G81" s="55">
        <f t="shared" si="12"/>
        <v>0</v>
      </c>
    </row>
    <row r="82" spans="1:7" ht="15" thickBot="1">
      <c r="A82" s="46" t="s">
        <v>17</v>
      </c>
      <c r="B82" s="70">
        <f aca="true" t="shared" si="13" ref="B82:G82">SUM(B74:B81)</f>
        <v>44</v>
      </c>
      <c r="C82" s="71">
        <f t="shared" si="13"/>
        <v>191057260</v>
      </c>
      <c r="D82" s="70">
        <f t="shared" si="13"/>
        <v>28</v>
      </c>
      <c r="E82" s="71">
        <f t="shared" si="13"/>
        <v>24646434</v>
      </c>
      <c r="F82" s="70">
        <f t="shared" si="13"/>
        <v>72</v>
      </c>
      <c r="G82" s="74">
        <f t="shared" si="13"/>
        <v>215703694</v>
      </c>
    </row>
    <row r="83" ht="13.5" thickTop="1"/>
  </sheetData>
  <sheetProtection password="C766" sheet="1" objects="1" scenarios="1"/>
  <mergeCells count="23">
    <mergeCell ref="A72:A73"/>
    <mergeCell ref="B72:C72"/>
    <mergeCell ref="D72:E72"/>
    <mergeCell ref="F72:G72"/>
    <mergeCell ref="A56:A57"/>
    <mergeCell ref="B56:C56"/>
    <mergeCell ref="D56:E56"/>
    <mergeCell ref="F56:G56"/>
    <mergeCell ref="H22:I22"/>
    <mergeCell ref="A40:A41"/>
    <mergeCell ref="B40:C40"/>
    <mergeCell ref="D40:E40"/>
    <mergeCell ref="F40:G40"/>
    <mergeCell ref="A22:A23"/>
    <mergeCell ref="B22:C22"/>
    <mergeCell ref="D22:E22"/>
    <mergeCell ref="F22:G22"/>
    <mergeCell ref="A6:A7"/>
    <mergeCell ref="F6:G6"/>
    <mergeCell ref="J6:K6"/>
    <mergeCell ref="H6:I6"/>
    <mergeCell ref="B6:C6"/>
    <mergeCell ref="D6:E6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70" zoomScaleNormal="70" workbookViewId="0" topLeftCell="A1">
      <selection activeCell="L26" sqref="L26"/>
    </sheetView>
  </sheetViews>
  <sheetFormatPr defaultColWidth="9.00390625" defaultRowHeight="12.75"/>
  <cols>
    <col min="1" max="1" width="9.875" style="0" customWidth="1"/>
    <col min="2" max="2" width="8.25390625" style="0" customWidth="1"/>
    <col min="3" max="3" width="17.00390625" style="0" customWidth="1"/>
    <col min="4" max="4" width="8.25390625" style="0" customWidth="1"/>
    <col min="5" max="5" width="17.00390625" style="0" customWidth="1"/>
    <col min="6" max="6" width="8.25390625" style="0" customWidth="1"/>
    <col min="7" max="7" width="17.00390625" style="0" customWidth="1"/>
    <col min="8" max="8" width="9.25390625" style="0" bestFit="1" customWidth="1"/>
    <col min="9" max="9" width="17.00390625" style="0" customWidth="1"/>
    <col min="10" max="10" width="12.75390625" style="0" customWidth="1"/>
    <col min="11" max="11" width="19.00390625" style="0" bestFit="1" customWidth="1"/>
    <col min="12" max="12" width="10.375" style="0" bestFit="1" customWidth="1"/>
  </cols>
  <sheetData>
    <row r="2" spans="1:11" ht="19.5" customHeight="1">
      <c r="A2" s="31" t="s">
        <v>20</v>
      </c>
      <c r="J2" s="2"/>
      <c r="K2" s="3"/>
    </row>
    <row r="3" spans="1:11" ht="19.5" customHeight="1">
      <c r="A3" s="31"/>
      <c r="J3" s="2"/>
      <c r="K3" s="3"/>
    </row>
    <row r="5" ht="13.5" thickBot="1"/>
    <row r="6" spans="1:11" ht="19.5" thickTop="1">
      <c r="A6" s="85" t="s">
        <v>1</v>
      </c>
      <c r="B6" s="87" t="s">
        <v>2</v>
      </c>
      <c r="C6" s="88"/>
      <c r="D6" s="87" t="s">
        <v>3</v>
      </c>
      <c r="E6" s="88"/>
      <c r="F6" s="87" t="s">
        <v>4</v>
      </c>
      <c r="G6" s="88"/>
      <c r="H6" s="87" t="s">
        <v>5</v>
      </c>
      <c r="I6" s="88"/>
      <c r="J6" s="89" t="s">
        <v>6</v>
      </c>
      <c r="K6" s="90"/>
    </row>
    <row r="7" spans="1:11" ht="30.75" customHeight="1" thickBot="1">
      <c r="A7" s="86"/>
      <c r="B7" s="32" t="s">
        <v>7</v>
      </c>
      <c r="C7" s="33" t="s">
        <v>8</v>
      </c>
      <c r="D7" s="32" t="s">
        <v>7</v>
      </c>
      <c r="E7" s="33" t="s">
        <v>8</v>
      </c>
      <c r="F7" s="32" t="s">
        <v>7</v>
      </c>
      <c r="G7" s="33" t="s">
        <v>8</v>
      </c>
      <c r="H7" s="32" t="s">
        <v>7</v>
      </c>
      <c r="I7" s="33" t="s">
        <v>8</v>
      </c>
      <c r="J7" s="32" t="s">
        <v>7</v>
      </c>
      <c r="K7" s="56" t="s">
        <v>8</v>
      </c>
    </row>
    <row r="8" spans="1:11" ht="14.25">
      <c r="A8" s="34" t="s">
        <v>9</v>
      </c>
      <c r="B8" s="35">
        <v>0</v>
      </c>
      <c r="C8" s="36">
        <v>0</v>
      </c>
      <c r="D8" s="35">
        <v>6</v>
      </c>
      <c r="E8" s="37">
        <v>30786355</v>
      </c>
      <c r="F8" s="35">
        <v>1</v>
      </c>
      <c r="G8" s="37">
        <v>3403050</v>
      </c>
      <c r="H8" s="35">
        <v>0</v>
      </c>
      <c r="I8" s="36">
        <v>0</v>
      </c>
      <c r="J8" s="48">
        <f aca="true" t="shared" si="0" ref="J8:K15">SUM(B8+D8+F8+H8)</f>
        <v>7</v>
      </c>
      <c r="K8" s="49">
        <f t="shared" si="0"/>
        <v>34189405</v>
      </c>
    </row>
    <row r="9" spans="1:11" ht="14.25">
      <c r="A9" s="38" t="s">
        <v>10</v>
      </c>
      <c r="B9" s="39">
        <v>23</v>
      </c>
      <c r="C9" s="40">
        <v>42891418</v>
      </c>
      <c r="D9" s="39">
        <v>25</v>
      </c>
      <c r="E9" s="41">
        <v>56197950</v>
      </c>
      <c r="F9" s="39">
        <v>14</v>
      </c>
      <c r="G9" s="41">
        <v>19413380</v>
      </c>
      <c r="H9" s="39">
        <v>8</v>
      </c>
      <c r="I9" s="40">
        <v>15602242</v>
      </c>
      <c r="J9" s="42">
        <f t="shared" si="0"/>
        <v>70</v>
      </c>
      <c r="K9" s="43">
        <f t="shared" si="0"/>
        <v>134104990</v>
      </c>
    </row>
    <row r="10" spans="1:11" ht="14.25">
      <c r="A10" s="38" t="s">
        <v>11</v>
      </c>
      <c r="B10" s="39">
        <v>36</v>
      </c>
      <c r="C10" s="40">
        <v>38398518</v>
      </c>
      <c r="D10" s="39">
        <v>27</v>
      </c>
      <c r="E10" s="41">
        <v>70165865</v>
      </c>
      <c r="F10" s="39">
        <v>24</v>
      </c>
      <c r="G10" s="41">
        <v>40302200</v>
      </c>
      <c r="H10" s="39">
        <v>28</v>
      </c>
      <c r="I10" s="40">
        <v>74953835</v>
      </c>
      <c r="J10" s="42">
        <f t="shared" si="0"/>
        <v>115</v>
      </c>
      <c r="K10" s="43">
        <f t="shared" si="0"/>
        <v>223820418</v>
      </c>
    </row>
    <row r="11" spans="1:11" ht="14.25">
      <c r="A11" s="38" t="s">
        <v>12</v>
      </c>
      <c r="B11" s="39">
        <v>2</v>
      </c>
      <c r="C11" s="40">
        <v>15440968</v>
      </c>
      <c r="D11" s="39">
        <v>7</v>
      </c>
      <c r="E11" s="41">
        <v>19409409</v>
      </c>
      <c r="F11" s="39">
        <v>9</v>
      </c>
      <c r="G11" s="41">
        <v>16706611</v>
      </c>
      <c r="H11" s="39">
        <v>3</v>
      </c>
      <c r="I11" s="40">
        <v>10958732</v>
      </c>
      <c r="J11" s="42">
        <f t="shared" si="0"/>
        <v>21</v>
      </c>
      <c r="K11" s="43">
        <f t="shared" si="0"/>
        <v>62515720</v>
      </c>
    </row>
    <row r="12" spans="1:11" ht="14.25">
      <c r="A12" s="38" t="s">
        <v>13</v>
      </c>
      <c r="B12" s="39">
        <v>9</v>
      </c>
      <c r="C12" s="40">
        <v>16883227</v>
      </c>
      <c r="D12" s="39">
        <v>22</v>
      </c>
      <c r="E12" s="41">
        <v>42464695</v>
      </c>
      <c r="F12" s="39">
        <v>39</v>
      </c>
      <c r="G12" s="44">
        <v>68405539</v>
      </c>
      <c r="H12" s="39">
        <v>3</v>
      </c>
      <c r="I12" s="40">
        <v>6658511</v>
      </c>
      <c r="J12" s="42">
        <f t="shared" si="0"/>
        <v>73</v>
      </c>
      <c r="K12" s="43">
        <f t="shared" si="0"/>
        <v>134411972</v>
      </c>
    </row>
    <row r="13" spans="1:11" ht="14.25">
      <c r="A13" s="38" t="s">
        <v>14</v>
      </c>
      <c r="B13" s="39">
        <v>42</v>
      </c>
      <c r="C13" s="40">
        <v>81026729</v>
      </c>
      <c r="D13" s="39">
        <v>43</v>
      </c>
      <c r="E13" s="41">
        <v>111983471</v>
      </c>
      <c r="F13" s="39">
        <v>34</v>
      </c>
      <c r="G13" s="41">
        <v>65256833</v>
      </c>
      <c r="H13" s="39">
        <v>25</v>
      </c>
      <c r="I13" s="40">
        <v>76128367</v>
      </c>
      <c r="J13" s="42">
        <f t="shared" si="0"/>
        <v>144</v>
      </c>
      <c r="K13" s="43">
        <f t="shared" si="0"/>
        <v>334395400</v>
      </c>
    </row>
    <row r="14" spans="1:11" ht="14.25">
      <c r="A14" s="38" t="s">
        <v>15</v>
      </c>
      <c r="B14" s="39">
        <v>14</v>
      </c>
      <c r="C14" s="40">
        <v>17887196</v>
      </c>
      <c r="D14" s="39">
        <v>16</v>
      </c>
      <c r="E14" s="41">
        <v>27907044</v>
      </c>
      <c r="F14" s="39">
        <v>18</v>
      </c>
      <c r="G14" s="41">
        <v>30047861</v>
      </c>
      <c r="H14" s="39">
        <v>5</v>
      </c>
      <c r="I14" s="40">
        <v>31402007</v>
      </c>
      <c r="J14" s="42">
        <f t="shared" si="0"/>
        <v>53</v>
      </c>
      <c r="K14" s="43">
        <f t="shared" si="0"/>
        <v>107244108</v>
      </c>
    </row>
    <row r="15" spans="1:11" ht="15" thickBot="1">
      <c r="A15" s="45" t="s">
        <v>16</v>
      </c>
      <c r="B15" s="61">
        <v>5</v>
      </c>
      <c r="C15" s="62">
        <v>8322838</v>
      </c>
      <c r="D15" s="61">
        <v>8</v>
      </c>
      <c r="E15" s="63">
        <v>20406741</v>
      </c>
      <c r="F15" s="61">
        <v>10</v>
      </c>
      <c r="G15" s="63">
        <v>15156900</v>
      </c>
      <c r="H15" s="61">
        <v>0</v>
      </c>
      <c r="I15" s="62">
        <v>0</v>
      </c>
      <c r="J15" s="68">
        <f t="shared" si="0"/>
        <v>23</v>
      </c>
      <c r="K15" s="69">
        <f t="shared" si="0"/>
        <v>43886479</v>
      </c>
    </row>
    <row r="16" spans="1:11" ht="17.25" customHeight="1" thickBot="1">
      <c r="A16" s="46" t="s">
        <v>17</v>
      </c>
      <c r="B16" s="70">
        <f aca="true" t="shared" si="1" ref="B16:K16">SUM(B8:B15)</f>
        <v>131</v>
      </c>
      <c r="C16" s="71">
        <f t="shared" si="1"/>
        <v>220850894</v>
      </c>
      <c r="D16" s="70">
        <f t="shared" si="1"/>
        <v>154</v>
      </c>
      <c r="E16" s="71">
        <f t="shared" si="1"/>
        <v>379321530</v>
      </c>
      <c r="F16" s="70">
        <f t="shared" si="1"/>
        <v>149</v>
      </c>
      <c r="G16" s="71">
        <f t="shared" si="1"/>
        <v>258692374</v>
      </c>
      <c r="H16" s="70">
        <f t="shared" si="1"/>
        <v>72</v>
      </c>
      <c r="I16" s="72">
        <f t="shared" si="1"/>
        <v>215703694</v>
      </c>
      <c r="J16" s="70">
        <f t="shared" si="1"/>
        <v>506</v>
      </c>
      <c r="K16" s="73">
        <f t="shared" si="1"/>
        <v>1074568492</v>
      </c>
    </row>
    <row r="17" ht="13.5" thickTop="1"/>
    <row r="21" ht="13.5" thickBot="1"/>
    <row r="22" spans="1:9" ht="19.5" thickTop="1">
      <c r="A22" s="85" t="s">
        <v>1</v>
      </c>
      <c r="B22" s="87" t="s">
        <v>21</v>
      </c>
      <c r="C22" s="88"/>
      <c r="D22" s="87" t="s">
        <v>22</v>
      </c>
      <c r="E22" s="88"/>
      <c r="F22" s="87" t="s">
        <v>23</v>
      </c>
      <c r="G22" s="88"/>
      <c r="H22" s="83" t="s">
        <v>6</v>
      </c>
      <c r="I22" s="84"/>
    </row>
    <row r="23" spans="1:9" ht="30.75" customHeight="1" thickBot="1">
      <c r="A23" s="86"/>
      <c r="B23" s="32" t="s">
        <v>7</v>
      </c>
      <c r="C23" s="33" t="s">
        <v>8</v>
      </c>
      <c r="D23" s="32" t="s">
        <v>7</v>
      </c>
      <c r="E23" s="33" t="s">
        <v>8</v>
      </c>
      <c r="F23" s="32" t="s">
        <v>7</v>
      </c>
      <c r="G23" s="33" t="s">
        <v>8</v>
      </c>
      <c r="H23" s="51" t="s">
        <v>7</v>
      </c>
      <c r="I23" s="52" t="s">
        <v>8</v>
      </c>
    </row>
    <row r="24" spans="1:9" ht="14.25">
      <c r="A24" s="34" t="s">
        <v>9</v>
      </c>
      <c r="B24" s="35">
        <v>0</v>
      </c>
      <c r="C24" s="36">
        <v>0</v>
      </c>
      <c r="D24" s="35">
        <v>0</v>
      </c>
      <c r="E24" s="37">
        <v>0</v>
      </c>
      <c r="F24" s="35">
        <v>0</v>
      </c>
      <c r="G24" s="37">
        <v>0</v>
      </c>
      <c r="H24" s="35">
        <f aca="true" t="shared" si="2" ref="H24:I31">B24+D24+F24</f>
        <v>0</v>
      </c>
      <c r="I24" s="53">
        <f t="shared" si="2"/>
        <v>0</v>
      </c>
    </row>
    <row r="25" spans="1:9" ht="14.25">
      <c r="A25" s="38" t="s">
        <v>10</v>
      </c>
      <c r="B25" s="39">
        <v>10</v>
      </c>
      <c r="C25" s="40">
        <v>12741407</v>
      </c>
      <c r="D25" s="39">
        <v>9</v>
      </c>
      <c r="E25" s="41">
        <v>24414020</v>
      </c>
      <c r="F25" s="39">
        <v>4</v>
      </c>
      <c r="G25" s="41">
        <v>5735991</v>
      </c>
      <c r="H25" s="39">
        <f t="shared" si="2"/>
        <v>23</v>
      </c>
      <c r="I25" s="54">
        <f t="shared" si="2"/>
        <v>42891418</v>
      </c>
    </row>
    <row r="26" spans="1:9" ht="14.25">
      <c r="A26" s="38" t="s">
        <v>11</v>
      </c>
      <c r="B26" s="39">
        <v>28</v>
      </c>
      <c r="C26" s="40">
        <v>31239512</v>
      </c>
      <c r="D26" s="39">
        <v>0</v>
      </c>
      <c r="E26" s="41">
        <v>0</v>
      </c>
      <c r="F26" s="39">
        <v>8</v>
      </c>
      <c r="G26" s="41">
        <v>7159006</v>
      </c>
      <c r="H26" s="39">
        <f t="shared" si="2"/>
        <v>36</v>
      </c>
      <c r="I26" s="54">
        <f t="shared" si="2"/>
        <v>38398518</v>
      </c>
    </row>
    <row r="27" spans="1:9" ht="14.25">
      <c r="A27" s="38" t="s">
        <v>12</v>
      </c>
      <c r="B27" s="39">
        <v>0</v>
      </c>
      <c r="C27" s="40">
        <v>0</v>
      </c>
      <c r="D27" s="39">
        <v>1</v>
      </c>
      <c r="E27" s="41">
        <v>13347187</v>
      </c>
      <c r="F27" s="39">
        <v>1</v>
      </c>
      <c r="G27" s="41">
        <v>2093781</v>
      </c>
      <c r="H27" s="39">
        <f t="shared" si="2"/>
        <v>2</v>
      </c>
      <c r="I27" s="54">
        <f t="shared" si="2"/>
        <v>15440968</v>
      </c>
    </row>
    <row r="28" spans="1:9" ht="14.25">
      <c r="A28" s="38" t="s">
        <v>13</v>
      </c>
      <c r="B28" s="39">
        <v>4</v>
      </c>
      <c r="C28" s="40">
        <v>5801550</v>
      </c>
      <c r="D28" s="39">
        <v>1</v>
      </c>
      <c r="E28" s="41">
        <v>1706250</v>
      </c>
      <c r="F28" s="39">
        <v>4</v>
      </c>
      <c r="G28" s="44">
        <v>9375427</v>
      </c>
      <c r="H28" s="39">
        <f t="shared" si="2"/>
        <v>9</v>
      </c>
      <c r="I28" s="54">
        <f t="shared" si="2"/>
        <v>16883227</v>
      </c>
    </row>
    <row r="29" spans="1:9" ht="14.25">
      <c r="A29" s="38" t="s">
        <v>14</v>
      </c>
      <c r="B29" s="39">
        <v>22</v>
      </c>
      <c r="C29" s="40">
        <v>45956854</v>
      </c>
      <c r="D29" s="39">
        <v>2</v>
      </c>
      <c r="E29" s="41">
        <v>4240000</v>
      </c>
      <c r="F29" s="39">
        <v>18</v>
      </c>
      <c r="G29" s="41">
        <v>30829875</v>
      </c>
      <c r="H29" s="39">
        <f t="shared" si="2"/>
        <v>42</v>
      </c>
      <c r="I29" s="54">
        <f t="shared" si="2"/>
        <v>81026729</v>
      </c>
    </row>
    <row r="30" spans="1:9" ht="14.25">
      <c r="A30" s="38" t="s">
        <v>15</v>
      </c>
      <c r="B30" s="39">
        <v>8</v>
      </c>
      <c r="C30" s="40">
        <v>12205217</v>
      </c>
      <c r="D30" s="39">
        <v>0</v>
      </c>
      <c r="E30" s="41">
        <v>0</v>
      </c>
      <c r="F30" s="39">
        <v>6</v>
      </c>
      <c r="G30" s="41">
        <v>5681979</v>
      </c>
      <c r="H30" s="39">
        <f t="shared" si="2"/>
        <v>14</v>
      </c>
      <c r="I30" s="54">
        <f t="shared" si="2"/>
        <v>17887196</v>
      </c>
    </row>
    <row r="31" spans="1:9" ht="15" thickBot="1">
      <c r="A31" s="45" t="s">
        <v>16</v>
      </c>
      <c r="B31" s="61">
        <v>5</v>
      </c>
      <c r="C31" s="62">
        <v>8322838</v>
      </c>
      <c r="D31" s="61">
        <v>0</v>
      </c>
      <c r="E31" s="63">
        <v>0</v>
      </c>
      <c r="F31" s="61">
        <v>0</v>
      </c>
      <c r="G31" s="63">
        <v>0</v>
      </c>
      <c r="H31" s="50">
        <f t="shared" si="2"/>
        <v>5</v>
      </c>
      <c r="I31" s="55">
        <f t="shared" si="2"/>
        <v>8322838</v>
      </c>
    </row>
    <row r="32" spans="1:9" ht="17.25" customHeight="1" thickBot="1">
      <c r="A32" s="46" t="s">
        <v>17</v>
      </c>
      <c r="B32" s="70">
        <f aca="true" t="shared" si="3" ref="B32:I32">SUM(B24:B31)</f>
        <v>77</v>
      </c>
      <c r="C32" s="71">
        <f t="shared" si="3"/>
        <v>116267378</v>
      </c>
      <c r="D32" s="70">
        <f t="shared" si="3"/>
        <v>13</v>
      </c>
      <c r="E32" s="71">
        <f t="shared" si="3"/>
        <v>43707457</v>
      </c>
      <c r="F32" s="70">
        <f t="shared" si="3"/>
        <v>41</v>
      </c>
      <c r="G32" s="71">
        <f t="shared" si="3"/>
        <v>60876059</v>
      </c>
      <c r="H32" s="70">
        <f t="shared" si="3"/>
        <v>131</v>
      </c>
      <c r="I32" s="74">
        <f t="shared" si="3"/>
        <v>220850894</v>
      </c>
    </row>
    <row r="33" ht="13.5" thickTop="1"/>
    <row r="39" ht="13.5" thickBot="1"/>
    <row r="40" spans="1:7" s="47" customFormat="1" ht="19.5" customHeight="1" thickTop="1">
      <c r="A40" s="85" t="s">
        <v>1</v>
      </c>
      <c r="B40" s="87" t="s">
        <v>24</v>
      </c>
      <c r="C40" s="88"/>
      <c r="D40" s="87" t="s">
        <v>25</v>
      </c>
      <c r="E40" s="88"/>
      <c r="F40" s="83" t="s">
        <v>6</v>
      </c>
      <c r="G40" s="84"/>
    </row>
    <row r="41" spans="1:7" ht="30.75" customHeight="1" thickBot="1">
      <c r="A41" s="86"/>
      <c r="B41" s="32" t="s">
        <v>7</v>
      </c>
      <c r="C41" s="33" t="s">
        <v>8</v>
      </c>
      <c r="D41" s="32" t="s">
        <v>7</v>
      </c>
      <c r="E41" s="33" t="s">
        <v>8</v>
      </c>
      <c r="F41" s="51" t="s">
        <v>7</v>
      </c>
      <c r="G41" s="52" t="s">
        <v>8</v>
      </c>
    </row>
    <row r="42" spans="1:7" ht="14.25">
      <c r="A42" s="34" t="s">
        <v>9</v>
      </c>
      <c r="B42" s="35">
        <v>5</v>
      </c>
      <c r="C42" s="36">
        <v>28563355</v>
      </c>
      <c r="D42" s="35">
        <v>1</v>
      </c>
      <c r="E42" s="37">
        <v>2223000</v>
      </c>
      <c r="F42" s="35">
        <f aca="true" t="shared" si="4" ref="F42:G49">B42+D42</f>
        <v>6</v>
      </c>
      <c r="G42" s="53">
        <f t="shared" si="4"/>
        <v>30786355</v>
      </c>
    </row>
    <row r="43" spans="1:7" ht="14.25">
      <c r="A43" s="38" t="s">
        <v>10</v>
      </c>
      <c r="B43" s="39">
        <v>25</v>
      </c>
      <c r="C43" s="40">
        <v>56197950</v>
      </c>
      <c r="D43" s="39">
        <v>0</v>
      </c>
      <c r="E43" s="41">
        <v>0</v>
      </c>
      <c r="F43" s="39">
        <f t="shared" si="4"/>
        <v>25</v>
      </c>
      <c r="G43" s="54">
        <f t="shared" si="4"/>
        <v>56197950</v>
      </c>
    </row>
    <row r="44" spans="1:7" ht="14.25">
      <c r="A44" s="38" t="s">
        <v>11</v>
      </c>
      <c r="B44" s="39">
        <v>27</v>
      </c>
      <c r="C44" s="40">
        <v>70165865</v>
      </c>
      <c r="D44" s="39">
        <v>0</v>
      </c>
      <c r="E44" s="41">
        <v>0</v>
      </c>
      <c r="F44" s="39">
        <f t="shared" si="4"/>
        <v>27</v>
      </c>
      <c r="G44" s="54">
        <f t="shared" si="4"/>
        <v>70165865</v>
      </c>
    </row>
    <row r="45" spans="1:7" ht="14.25">
      <c r="A45" s="38" t="s">
        <v>12</v>
      </c>
      <c r="B45" s="39">
        <v>7</v>
      </c>
      <c r="C45" s="40">
        <v>19409409</v>
      </c>
      <c r="D45" s="39">
        <v>0</v>
      </c>
      <c r="E45" s="41">
        <v>0</v>
      </c>
      <c r="F45" s="39">
        <f t="shared" si="4"/>
        <v>7</v>
      </c>
      <c r="G45" s="54">
        <f t="shared" si="4"/>
        <v>19409409</v>
      </c>
    </row>
    <row r="46" spans="1:7" ht="14.25">
      <c r="A46" s="38" t="s">
        <v>13</v>
      </c>
      <c r="B46" s="39">
        <v>22</v>
      </c>
      <c r="C46" s="40">
        <v>42464695</v>
      </c>
      <c r="D46" s="39">
        <v>0</v>
      </c>
      <c r="E46" s="41">
        <v>0</v>
      </c>
      <c r="F46" s="39">
        <f t="shared" si="4"/>
        <v>22</v>
      </c>
      <c r="G46" s="54">
        <f t="shared" si="4"/>
        <v>42464695</v>
      </c>
    </row>
    <row r="47" spans="1:7" ht="14.25">
      <c r="A47" s="38" t="s">
        <v>14</v>
      </c>
      <c r="B47" s="39">
        <v>39</v>
      </c>
      <c r="C47" s="40">
        <v>105806499</v>
      </c>
      <c r="D47" s="39">
        <v>4</v>
      </c>
      <c r="E47" s="41">
        <v>6176972</v>
      </c>
      <c r="F47" s="39">
        <f t="shared" si="4"/>
        <v>43</v>
      </c>
      <c r="G47" s="54">
        <f t="shared" si="4"/>
        <v>111983471</v>
      </c>
    </row>
    <row r="48" spans="1:7" ht="14.25">
      <c r="A48" s="38" t="s">
        <v>15</v>
      </c>
      <c r="B48" s="39">
        <v>16</v>
      </c>
      <c r="C48" s="40">
        <v>27907044</v>
      </c>
      <c r="D48" s="39">
        <v>0</v>
      </c>
      <c r="E48" s="41">
        <v>0</v>
      </c>
      <c r="F48" s="39">
        <f t="shared" si="4"/>
        <v>16</v>
      </c>
      <c r="G48" s="54">
        <f t="shared" si="4"/>
        <v>27907044</v>
      </c>
    </row>
    <row r="49" spans="1:7" ht="15" thickBot="1">
      <c r="A49" s="45" t="s">
        <v>16</v>
      </c>
      <c r="B49" s="61">
        <v>7</v>
      </c>
      <c r="C49" s="62">
        <v>17078591</v>
      </c>
      <c r="D49" s="61">
        <v>1</v>
      </c>
      <c r="E49" s="63">
        <v>3328150</v>
      </c>
      <c r="F49" s="50">
        <f t="shared" si="4"/>
        <v>8</v>
      </c>
      <c r="G49" s="55">
        <f t="shared" si="4"/>
        <v>20406741</v>
      </c>
    </row>
    <row r="50" spans="1:7" ht="15" thickBot="1">
      <c r="A50" s="46" t="s">
        <v>17</v>
      </c>
      <c r="B50" s="70">
        <f aca="true" t="shared" si="5" ref="B50:G50">SUM(B42:B49)</f>
        <v>148</v>
      </c>
      <c r="C50" s="71">
        <f t="shared" si="5"/>
        <v>367593408</v>
      </c>
      <c r="D50" s="70">
        <f t="shared" si="5"/>
        <v>6</v>
      </c>
      <c r="E50" s="71">
        <f t="shared" si="5"/>
        <v>11728122</v>
      </c>
      <c r="F50" s="70">
        <f t="shared" si="5"/>
        <v>154</v>
      </c>
      <c r="G50" s="74">
        <f t="shared" si="5"/>
        <v>379321530</v>
      </c>
    </row>
    <row r="51" ht="13.5" thickTop="1"/>
    <row r="55" ht="13.5" thickBot="1"/>
    <row r="56" spans="1:7" ht="19.5" thickTop="1">
      <c r="A56" s="85" t="s">
        <v>1</v>
      </c>
      <c r="B56" s="87" t="s">
        <v>26</v>
      </c>
      <c r="C56" s="88"/>
      <c r="D56" s="87" t="s">
        <v>27</v>
      </c>
      <c r="E56" s="88"/>
      <c r="F56" s="83" t="s">
        <v>6</v>
      </c>
      <c r="G56" s="84"/>
    </row>
    <row r="57" spans="1:7" ht="26.25" customHeight="1" thickBot="1">
      <c r="A57" s="86"/>
      <c r="B57" s="32" t="s">
        <v>7</v>
      </c>
      <c r="C57" s="33" t="s">
        <v>8</v>
      </c>
      <c r="D57" s="32" t="s">
        <v>7</v>
      </c>
      <c r="E57" s="33" t="s">
        <v>8</v>
      </c>
      <c r="F57" s="51" t="s">
        <v>7</v>
      </c>
      <c r="G57" s="52" t="s">
        <v>8</v>
      </c>
    </row>
    <row r="58" spans="1:7" ht="14.25">
      <c r="A58" s="34" t="s">
        <v>9</v>
      </c>
      <c r="B58" s="35">
        <v>0</v>
      </c>
      <c r="C58" s="36">
        <v>0</v>
      </c>
      <c r="D58" s="35">
        <v>1</v>
      </c>
      <c r="E58" s="37">
        <v>3403050</v>
      </c>
      <c r="F58" s="35">
        <f aca="true" t="shared" si="6" ref="F58:G65">B58+D58</f>
        <v>1</v>
      </c>
      <c r="G58" s="53">
        <f t="shared" si="6"/>
        <v>3403050</v>
      </c>
    </row>
    <row r="59" spans="1:7" ht="14.25">
      <c r="A59" s="38" t="s">
        <v>10</v>
      </c>
      <c r="B59" s="39">
        <v>0</v>
      </c>
      <c r="C59" s="40">
        <v>0</v>
      </c>
      <c r="D59" s="39">
        <v>14</v>
      </c>
      <c r="E59" s="41">
        <v>19413380</v>
      </c>
      <c r="F59" s="39">
        <f t="shared" si="6"/>
        <v>14</v>
      </c>
      <c r="G59" s="54">
        <f t="shared" si="6"/>
        <v>19413380</v>
      </c>
    </row>
    <row r="60" spans="1:7" ht="14.25">
      <c r="A60" s="38" t="s">
        <v>11</v>
      </c>
      <c r="B60" s="39">
        <v>0</v>
      </c>
      <c r="C60" s="40">
        <v>0</v>
      </c>
      <c r="D60" s="39">
        <v>24</v>
      </c>
      <c r="E60" s="41">
        <v>40302200</v>
      </c>
      <c r="F60" s="39">
        <f t="shared" si="6"/>
        <v>24</v>
      </c>
      <c r="G60" s="54">
        <f t="shared" si="6"/>
        <v>40302200</v>
      </c>
    </row>
    <row r="61" spans="1:7" ht="14.25">
      <c r="A61" s="38" t="s">
        <v>12</v>
      </c>
      <c r="B61" s="39">
        <v>0</v>
      </c>
      <c r="C61" s="40">
        <v>0</v>
      </c>
      <c r="D61" s="39">
        <v>9</v>
      </c>
      <c r="E61" s="41">
        <v>16706611</v>
      </c>
      <c r="F61" s="39">
        <f t="shared" si="6"/>
        <v>9</v>
      </c>
      <c r="G61" s="54">
        <f t="shared" si="6"/>
        <v>16706611</v>
      </c>
    </row>
    <row r="62" spans="1:7" ht="14.25">
      <c r="A62" s="38" t="s">
        <v>13</v>
      </c>
      <c r="B62" s="39">
        <v>0</v>
      </c>
      <c r="C62" s="40">
        <v>0</v>
      </c>
      <c r="D62" s="39">
        <v>39</v>
      </c>
      <c r="E62" s="41">
        <v>68405539</v>
      </c>
      <c r="F62" s="39">
        <f t="shared" si="6"/>
        <v>39</v>
      </c>
      <c r="G62" s="54">
        <f t="shared" si="6"/>
        <v>68405539</v>
      </c>
    </row>
    <row r="63" spans="1:7" ht="14.25">
      <c r="A63" s="38" t="s">
        <v>14</v>
      </c>
      <c r="B63" s="39">
        <v>0</v>
      </c>
      <c r="C63" s="40">
        <v>0</v>
      </c>
      <c r="D63" s="39">
        <v>34</v>
      </c>
      <c r="E63" s="41">
        <v>65256833</v>
      </c>
      <c r="F63" s="39">
        <f t="shared" si="6"/>
        <v>34</v>
      </c>
      <c r="G63" s="54">
        <f t="shared" si="6"/>
        <v>65256833</v>
      </c>
    </row>
    <row r="64" spans="1:7" ht="14.25">
      <c r="A64" s="38" t="s">
        <v>15</v>
      </c>
      <c r="B64" s="39">
        <v>0</v>
      </c>
      <c r="C64" s="40">
        <v>0</v>
      </c>
      <c r="D64" s="39">
        <v>18</v>
      </c>
      <c r="E64" s="41">
        <v>30047861</v>
      </c>
      <c r="F64" s="39">
        <f t="shared" si="6"/>
        <v>18</v>
      </c>
      <c r="G64" s="54">
        <f t="shared" si="6"/>
        <v>30047861</v>
      </c>
    </row>
    <row r="65" spans="1:7" ht="15" thickBot="1">
      <c r="A65" s="45" t="s">
        <v>16</v>
      </c>
      <c r="B65" s="61">
        <v>0</v>
      </c>
      <c r="C65" s="62">
        <v>0</v>
      </c>
      <c r="D65" s="61">
        <v>10</v>
      </c>
      <c r="E65" s="63">
        <v>15156900</v>
      </c>
      <c r="F65" s="50">
        <f t="shared" si="6"/>
        <v>10</v>
      </c>
      <c r="G65" s="55">
        <f t="shared" si="6"/>
        <v>15156900</v>
      </c>
    </row>
    <row r="66" spans="1:7" ht="15" thickBot="1">
      <c r="A66" s="46" t="s">
        <v>17</v>
      </c>
      <c r="B66" s="70">
        <f aca="true" t="shared" si="7" ref="B66:G66">SUM(B58:B65)</f>
        <v>0</v>
      </c>
      <c r="C66" s="71">
        <f t="shared" si="7"/>
        <v>0</v>
      </c>
      <c r="D66" s="70">
        <f t="shared" si="7"/>
        <v>149</v>
      </c>
      <c r="E66" s="71">
        <f t="shared" si="7"/>
        <v>258692374</v>
      </c>
      <c r="F66" s="70">
        <f t="shared" si="7"/>
        <v>149</v>
      </c>
      <c r="G66" s="74">
        <f t="shared" si="7"/>
        <v>258692374</v>
      </c>
    </row>
    <row r="67" ht="13.5" thickTop="1"/>
    <row r="71" ht="13.5" thickBot="1"/>
    <row r="72" spans="1:7" ht="19.5" thickTop="1">
      <c r="A72" s="85" t="s">
        <v>1</v>
      </c>
      <c r="B72" s="87" t="s">
        <v>28</v>
      </c>
      <c r="C72" s="88"/>
      <c r="D72" s="87" t="s">
        <v>29</v>
      </c>
      <c r="E72" s="88"/>
      <c r="F72" s="83" t="s">
        <v>6</v>
      </c>
      <c r="G72" s="84"/>
    </row>
    <row r="73" spans="1:7" ht="27" customHeight="1" thickBot="1">
      <c r="A73" s="86"/>
      <c r="B73" s="32" t="s">
        <v>7</v>
      </c>
      <c r="C73" s="33" t="s">
        <v>8</v>
      </c>
      <c r="D73" s="32" t="s">
        <v>7</v>
      </c>
      <c r="E73" s="33" t="s">
        <v>8</v>
      </c>
      <c r="F73" s="51" t="s">
        <v>7</v>
      </c>
      <c r="G73" s="52" t="s">
        <v>8</v>
      </c>
    </row>
    <row r="74" spans="1:7" ht="14.25">
      <c r="A74" s="34" t="s">
        <v>9</v>
      </c>
      <c r="B74" s="35">
        <v>0</v>
      </c>
      <c r="C74" s="36">
        <v>0</v>
      </c>
      <c r="D74" s="35">
        <v>0</v>
      </c>
      <c r="E74" s="37">
        <v>0</v>
      </c>
      <c r="F74" s="35">
        <f aca="true" t="shared" si="8" ref="F74:G81">B74+D74</f>
        <v>0</v>
      </c>
      <c r="G74" s="53">
        <f t="shared" si="8"/>
        <v>0</v>
      </c>
    </row>
    <row r="75" spans="1:7" ht="14.25">
      <c r="A75" s="38" t="s">
        <v>10</v>
      </c>
      <c r="B75" s="39">
        <v>8</v>
      </c>
      <c r="C75" s="40">
        <v>15602242</v>
      </c>
      <c r="D75" s="39">
        <v>0</v>
      </c>
      <c r="E75" s="41">
        <v>0</v>
      </c>
      <c r="F75" s="39">
        <f t="shared" si="8"/>
        <v>8</v>
      </c>
      <c r="G75" s="54">
        <f t="shared" si="8"/>
        <v>15602242</v>
      </c>
    </row>
    <row r="76" spans="1:7" ht="14.25">
      <c r="A76" s="38" t="s">
        <v>11</v>
      </c>
      <c r="B76" s="39">
        <v>18</v>
      </c>
      <c r="C76" s="40">
        <v>67976185</v>
      </c>
      <c r="D76" s="39">
        <v>10</v>
      </c>
      <c r="E76" s="41">
        <v>6977650</v>
      </c>
      <c r="F76" s="39">
        <f t="shared" si="8"/>
        <v>28</v>
      </c>
      <c r="G76" s="54">
        <f t="shared" si="8"/>
        <v>74953835</v>
      </c>
    </row>
    <row r="77" spans="1:7" ht="14.25">
      <c r="A77" s="38" t="s">
        <v>12</v>
      </c>
      <c r="B77" s="39">
        <v>2</v>
      </c>
      <c r="C77" s="40">
        <v>10432650</v>
      </c>
      <c r="D77" s="39">
        <v>1</v>
      </c>
      <c r="E77" s="41">
        <v>526082</v>
      </c>
      <c r="F77" s="39">
        <f t="shared" si="8"/>
        <v>3</v>
      </c>
      <c r="G77" s="54">
        <f t="shared" si="8"/>
        <v>10958732</v>
      </c>
    </row>
    <row r="78" spans="1:7" ht="14.25">
      <c r="A78" s="38" t="s">
        <v>13</v>
      </c>
      <c r="B78" s="39">
        <v>2</v>
      </c>
      <c r="C78" s="40">
        <v>5725159</v>
      </c>
      <c r="D78" s="39">
        <v>1</v>
      </c>
      <c r="E78" s="41">
        <v>933352</v>
      </c>
      <c r="F78" s="39">
        <f t="shared" si="8"/>
        <v>3</v>
      </c>
      <c r="G78" s="54">
        <f t="shared" si="8"/>
        <v>6658511</v>
      </c>
    </row>
    <row r="79" spans="1:7" ht="14.25">
      <c r="A79" s="38" t="s">
        <v>14</v>
      </c>
      <c r="B79" s="39">
        <v>10</v>
      </c>
      <c r="C79" s="40">
        <v>60592617</v>
      </c>
      <c r="D79" s="39">
        <v>15</v>
      </c>
      <c r="E79" s="41">
        <v>15535750</v>
      </c>
      <c r="F79" s="39">
        <f t="shared" si="8"/>
        <v>25</v>
      </c>
      <c r="G79" s="54">
        <f t="shared" si="8"/>
        <v>76128367</v>
      </c>
    </row>
    <row r="80" spans="1:7" ht="14.25">
      <c r="A80" s="38" t="s">
        <v>15</v>
      </c>
      <c r="B80" s="39">
        <v>4</v>
      </c>
      <c r="C80" s="40">
        <v>30728407</v>
      </c>
      <c r="D80" s="39">
        <v>1</v>
      </c>
      <c r="E80" s="41">
        <v>673600</v>
      </c>
      <c r="F80" s="39">
        <f t="shared" si="8"/>
        <v>5</v>
      </c>
      <c r="G80" s="54">
        <f t="shared" si="8"/>
        <v>31402007</v>
      </c>
    </row>
    <row r="81" spans="1:7" ht="15" thickBot="1">
      <c r="A81" s="45" t="s">
        <v>16</v>
      </c>
      <c r="B81" s="61">
        <v>0</v>
      </c>
      <c r="C81" s="62">
        <v>0</v>
      </c>
      <c r="D81" s="61">
        <v>0</v>
      </c>
      <c r="E81" s="63">
        <v>0</v>
      </c>
      <c r="F81" s="50">
        <f t="shared" si="8"/>
        <v>0</v>
      </c>
      <c r="G81" s="55">
        <f t="shared" si="8"/>
        <v>0</v>
      </c>
    </row>
    <row r="82" spans="1:7" ht="15" thickBot="1">
      <c r="A82" s="46" t="s">
        <v>17</v>
      </c>
      <c r="B82" s="70">
        <f aca="true" t="shared" si="9" ref="B82:G82">SUM(B74:B81)</f>
        <v>44</v>
      </c>
      <c r="C82" s="71">
        <f t="shared" si="9"/>
        <v>191057260</v>
      </c>
      <c r="D82" s="70">
        <f t="shared" si="9"/>
        <v>28</v>
      </c>
      <c r="E82" s="71">
        <f t="shared" si="9"/>
        <v>24646434</v>
      </c>
      <c r="F82" s="70">
        <f t="shared" si="9"/>
        <v>72</v>
      </c>
      <c r="G82" s="74">
        <f t="shared" si="9"/>
        <v>215703694</v>
      </c>
    </row>
    <row r="83" ht="13.5" thickTop="1"/>
  </sheetData>
  <sheetProtection password="C766" sheet="1" objects="1" scenarios="1"/>
  <mergeCells count="23">
    <mergeCell ref="A6:A7"/>
    <mergeCell ref="F6:G6"/>
    <mergeCell ref="J6:K6"/>
    <mergeCell ref="H6:I6"/>
    <mergeCell ref="B6:C6"/>
    <mergeCell ref="D6:E6"/>
    <mergeCell ref="H22:I22"/>
    <mergeCell ref="A40:A41"/>
    <mergeCell ref="B40:C40"/>
    <mergeCell ref="D40:E40"/>
    <mergeCell ref="F40:G40"/>
    <mergeCell ref="A22:A23"/>
    <mergeCell ref="B22:C22"/>
    <mergeCell ref="D22:E22"/>
    <mergeCell ref="F22:G22"/>
    <mergeCell ref="A56:A57"/>
    <mergeCell ref="B56:C56"/>
    <mergeCell ref="D56:E56"/>
    <mergeCell ref="F56:G56"/>
    <mergeCell ref="A72:A73"/>
    <mergeCell ref="B72:C72"/>
    <mergeCell ref="D72:E72"/>
    <mergeCell ref="F72:G72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zoomScale="70" zoomScaleNormal="70" workbookViewId="0" topLeftCell="A1">
      <selection activeCell="K12" sqref="K12"/>
    </sheetView>
  </sheetViews>
  <sheetFormatPr defaultColWidth="9.00390625" defaultRowHeight="12.75"/>
  <cols>
    <col min="1" max="1" width="9.875" style="0" customWidth="1"/>
    <col min="2" max="2" width="8.25390625" style="0" customWidth="1"/>
    <col min="3" max="3" width="17.00390625" style="0" customWidth="1"/>
    <col min="4" max="4" width="8.25390625" style="0" customWidth="1"/>
    <col min="5" max="5" width="17.00390625" style="0" customWidth="1"/>
    <col min="6" max="6" width="8.25390625" style="0" customWidth="1"/>
    <col min="7" max="7" width="17.00390625" style="0" customWidth="1"/>
    <col min="8" max="8" width="9.25390625" style="0" bestFit="1" customWidth="1"/>
    <col min="9" max="9" width="17.00390625" style="0" customWidth="1"/>
    <col min="10" max="10" width="12.75390625" style="0" customWidth="1"/>
    <col min="11" max="11" width="19.00390625" style="0" bestFit="1" customWidth="1"/>
    <col min="12" max="12" width="10.375" style="0" bestFit="1" customWidth="1"/>
  </cols>
  <sheetData>
    <row r="2" spans="1:11" ht="19.5" customHeight="1">
      <c r="A2" s="31" t="s">
        <v>30</v>
      </c>
      <c r="J2" s="2"/>
      <c r="K2" s="3"/>
    </row>
    <row r="3" spans="1:11" ht="19.5" customHeight="1" thickBot="1">
      <c r="A3" s="31"/>
      <c r="J3" s="2"/>
      <c r="K3" s="3"/>
    </row>
    <row r="4" spans="2:11" ht="19.5" thickTop="1">
      <c r="B4" s="91" t="s">
        <v>2</v>
      </c>
      <c r="C4" s="88"/>
      <c r="D4" s="87" t="s">
        <v>3</v>
      </c>
      <c r="E4" s="88"/>
      <c r="F4" s="87" t="s">
        <v>4</v>
      </c>
      <c r="G4" s="88"/>
      <c r="H4" s="87" t="s">
        <v>5</v>
      </c>
      <c r="I4" s="88"/>
      <c r="J4" s="89" t="s">
        <v>31</v>
      </c>
      <c r="K4" s="90"/>
    </row>
    <row r="5" spans="2:11" ht="30.75" customHeight="1" thickBot="1">
      <c r="B5" s="75" t="s">
        <v>7</v>
      </c>
      <c r="C5" s="33" t="s">
        <v>8</v>
      </c>
      <c r="D5" s="32" t="s">
        <v>7</v>
      </c>
      <c r="E5" s="33" t="s">
        <v>8</v>
      </c>
      <c r="F5" s="32" t="s">
        <v>7</v>
      </c>
      <c r="G5" s="33" t="s">
        <v>8</v>
      </c>
      <c r="H5" s="32" t="s">
        <v>7</v>
      </c>
      <c r="I5" s="33" t="s">
        <v>8</v>
      </c>
      <c r="J5" s="32" t="s">
        <v>7</v>
      </c>
      <c r="K5" s="56" t="s">
        <v>8</v>
      </c>
    </row>
    <row r="6" spans="2:11" ht="17.25" customHeight="1" thickBot="1">
      <c r="B6" s="76">
        <f>H11</f>
        <v>130</v>
      </c>
      <c r="C6" s="71">
        <f>I11</f>
        <v>220850894</v>
      </c>
      <c r="D6" s="70">
        <f>F16</f>
        <v>154</v>
      </c>
      <c r="E6" s="71">
        <f>G16</f>
        <v>379321530</v>
      </c>
      <c r="F6" s="70">
        <f>F21</f>
        <v>149</v>
      </c>
      <c r="G6" s="71">
        <f>G21</f>
        <v>258692374</v>
      </c>
      <c r="H6" s="70">
        <f>F26</f>
        <v>72</v>
      </c>
      <c r="I6" s="72">
        <f>G26</f>
        <v>215703694</v>
      </c>
      <c r="J6" s="70">
        <f>B6+D6+F6+H6</f>
        <v>505</v>
      </c>
      <c r="K6" s="73">
        <f>C6+E6+G6+I6</f>
        <v>1074568492</v>
      </c>
    </row>
    <row r="7" ht="13.5" thickTop="1"/>
    <row r="8" ht="13.5" thickBot="1"/>
    <row r="9" spans="2:9" ht="19.5" thickTop="1">
      <c r="B9" s="91" t="s">
        <v>21</v>
      </c>
      <c r="C9" s="88"/>
      <c r="D9" s="87" t="s">
        <v>22</v>
      </c>
      <c r="E9" s="88"/>
      <c r="F9" s="87" t="s">
        <v>23</v>
      </c>
      <c r="G9" s="88"/>
      <c r="H9" s="83" t="s">
        <v>31</v>
      </c>
      <c r="I9" s="84"/>
    </row>
    <row r="10" spans="2:9" ht="30.75" customHeight="1" thickBot="1">
      <c r="B10" s="75" t="s">
        <v>7</v>
      </c>
      <c r="C10" s="33" t="s">
        <v>8</v>
      </c>
      <c r="D10" s="32" t="s">
        <v>7</v>
      </c>
      <c r="E10" s="33" t="s">
        <v>8</v>
      </c>
      <c r="F10" s="32" t="s">
        <v>7</v>
      </c>
      <c r="G10" s="33" t="s">
        <v>8</v>
      </c>
      <c r="H10" s="51" t="s">
        <v>7</v>
      </c>
      <c r="I10" s="52" t="s">
        <v>8</v>
      </c>
    </row>
    <row r="11" spans="2:9" ht="17.25" customHeight="1" thickBot="1">
      <c r="B11" s="76">
        <v>77</v>
      </c>
      <c r="C11" s="71">
        <v>116267378</v>
      </c>
      <c r="D11" s="70">
        <v>13</v>
      </c>
      <c r="E11" s="71">
        <v>43707457</v>
      </c>
      <c r="F11" s="70">
        <v>40</v>
      </c>
      <c r="G11" s="71">
        <v>60876059</v>
      </c>
      <c r="H11" s="70">
        <f>B11+D11+F11</f>
        <v>130</v>
      </c>
      <c r="I11" s="74">
        <f>C11+E11+G11</f>
        <v>220850894</v>
      </c>
    </row>
    <row r="12" ht="13.5" thickTop="1"/>
    <row r="13" ht="13.5" thickBot="1"/>
    <row r="14" spans="1:7" s="47" customFormat="1" ht="19.5" customHeight="1" thickTop="1">
      <c r="A14"/>
      <c r="B14" s="91" t="s">
        <v>24</v>
      </c>
      <c r="C14" s="88"/>
      <c r="D14" s="87" t="s">
        <v>25</v>
      </c>
      <c r="E14" s="88"/>
      <c r="F14" s="83" t="s">
        <v>31</v>
      </c>
      <c r="G14" s="84"/>
    </row>
    <row r="15" spans="2:7" ht="30.75" customHeight="1" thickBot="1">
      <c r="B15" s="75" t="s">
        <v>7</v>
      </c>
      <c r="C15" s="33" t="s">
        <v>8</v>
      </c>
      <c r="D15" s="32" t="s">
        <v>7</v>
      </c>
      <c r="E15" s="33" t="s">
        <v>8</v>
      </c>
      <c r="F15" s="51" t="s">
        <v>7</v>
      </c>
      <c r="G15" s="52" t="s">
        <v>8</v>
      </c>
    </row>
    <row r="16" spans="2:7" ht="15" thickBot="1">
      <c r="B16" s="76">
        <v>148</v>
      </c>
      <c r="C16" s="71">
        <v>367593408</v>
      </c>
      <c r="D16" s="70">
        <v>6</v>
      </c>
      <c r="E16" s="71">
        <v>11728122</v>
      </c>
      <c r="F16" s="70">
        <f>B16+D16</f>
        <v>154</v>
      </c>
      <c r="G16" s="74">
        <f>C16+E16</f>
        <v>379321530</v>
      </c>
    </row>
    <row r="17" ht="13.5" thickTop="1"/>
    <row r="18" ht="13.5" thickBot="1"/>
    <row r="19" spans="2:7" ht="19.5" thickTop="1">
      <c r="B19" s="91" t="s">
        <v>26</v>
      </c>
      <c r="C19" s="88"/>
      <c r="D19" s="87" t="s">
        <v>27</v>
      </c>
      <c r="E19" s="88"/>
      <c r="F19" s="83" t="s">
        <v>31</v>
      </c>
      <c r="G19" s="84"/>
    </row>
    <row r="20" spans="2:7" ht="26.25" customHeight="1" thickBot="1">
      <c r="B20" s="75" t="s">
        <v>7</v>
      </c>
      <c r="C20" s="33" t="s">
        <v>8</v>
      </c>
      <c r="D20" s="32" t="s">
        <v>7</v>
      </c>
      <c r="E20" s="33" t="s">
        <v>8</v>
      </c>
      <c r="F20" s="51" t="s">
        <v>7</v>
      </c>
      <c r="G20" s="52" t="s">
        <v>8</v>
      </c>
    </row>
    <row r="21" spans="2:7" ht="15" thickBot="1">
      <c r="B21" s="76">
        <v>0</v>
      </c>
      <c r="C21" s="71">
        <v>0</v>
      </c>
      <c r="D21" s="70">
        <v>149</v>
      </c>
      <c r="E21" s="71">
        <v>258692374</v>
      </c>
      <c r="F21" s="70">
        <f>B21+D21</f>
        <v>149</v>
      </c>
      <c r="G21" s="74">
        <f>C21+E21</f>
        <v>258692374</v>
      </c>
    </row>
    <row r="22" ht="13.5" thickTop="1"/>
    <row r="23" ht="13.5" thickBot="1"/>
    <row r="24" spans="2:7" ht="19.5" thickTop="1">
      <c r="B24" s="91" t="s">
        <v>28</v>
      </c>
      <c r="C24" s="88"/>
      <c r="D24" s="87" t="s">
        <v>29</v>
      </c>
      <c r="E24" s="88"/>
      <c r="F24" s="83" t="s">
        <v>31</v>
      </c>
      <c r="G24" s="84"/>
    </row>
    <row r="25" spans="2:7" ht="27" customHeight="1" thickBot="1">
      <c r="B25" s="75" t="s">
        <v>7</v>
      </c>
      <c r="C25" s="33" t="s">
        <v>8</v>
      </c>
      <c r="D25" s="32" t="s">
        <v>7</v>
      </c>
      <c r="E25" s="33" t="s">
        <v>8</v>
      </c>
      <c r="F25" s="51" t="s">
        <v>7</v>
      </c>
      <c r="G25" s="52" t="s">
        <v>8</v>
      </c>
    </row>
    <row r="26" spans="2:7" ht="15" thickBot="1">
      <c r="B26" s="76">
        <v>44</v>
      </c>
      <c r="C26" s="71">
        <v>191057260</v>
      </c>
      <c r="D26" s="70">
        <v>28</v>
      </c>
      <c r="E26" s="71">
        <v>24646434</v>
      </c>
      <c r="F26" s="70">
        <f>B26+D26</f>
        <v>72</v>
      </c>
      <c r="G26" s="74">
        <f>C26+E26</f>
        <v>215703694</v>
      </c>
    </row>
    <row r="27" ht="13.5" thickTop="1"/>
  </sheetData>
  <sheetProtection password="C766" sheet="1" objects="1" scenarios="1"/>
  <mergeCells count="18">
    <mergeCell ref="B24:C24"/>
    <mergeCell ref="D24:E24"/>
    <mergeCell ref="F24:G24"/>
    <mergeCell ref="B19:C19"/>
    <mergeCell ref="D19:E19"/>
    <mergeCell ref="F19:G19"/>
    <mergeCell ref="H9:I9"/>
    <mergeCell ref="B14:C14"/>
    <mergeCell ref="D14:E14"/>
    <mergeCell ref="F14:G14"/>
    <mergeCell ref="B9:C9"/>
    <mergeCell ref="D9:E9"/>
    <mergeCell ref="F9:G9"/>
    <mergeCell ref="F4:G4"/>
    <mergeCell ref="J4:K4"/>
    <mergeCell ref="H4:I4"/>
    <mergeCell ref="B4:C4"/>
    <mergeCell ref="D4:E4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zoomScale="70" zoomScaleNormal="70" workbookViewId="0" topLeftCell="A1">
      <selection activeCell="K20" sqref="K20"/>
    </sheetView>
  </sheetViews>
  <sheetFormatPr defaultColWidth="9.00390625" defaultRowHeight="12.75"/>
  <cols>
    <col min="1" max="1" width="9.875" style="0" customWidth="1"/>
    <col min="2" max="2" width="8.25390625" style="0" customWidth="1"/>
    <col min="3" max="3" width="17.00390625" style="0" customWidth="1"/>
    <col min="4" max="4" width="8.25390625" style="0" customWidth="1"/>
    <col min="5" max="5" width="17.00390625" style="0" customWidth="1"/>
    <col min="6" max="6" width="8.25390625" style="0" customWidth="1"/>
    <col min="7" max="7" width="17.00390625" style="0" customWidth="1"/>
    <col min="8" max="8" width="9.25390625" style="0" bestFit="1" customWidth="1"/>
    <col min="9" max="9" width="17.00390625" style="0" customWidth="1"/>
    <col min="10" max="10" width="12.75390625" style="0" customWidth="1"/>
    <col min="11" max="11" width="19.00390625" style="0" bestFit="1" customWidth="1"/>
    <col min="12" max="12" width="10.375" style="0" bestFit="1" customWidth="1"/>
  </cols>
  <sheetData>
    <row r="2" spans="1:11" ht="19.5" customHeight="1">
      <c r="A2" s="31" t="s">
        <v>32</v>
      </c>
      <c r="J2" s="2"/>
      <c r="K2" s="3"/>
    </row>
    <row r="3" spans="1:11" ht="19.5" customHeight="1" thickBot="1">
      <c r="A3" s="31"/>
      <c r="J3" s="2"/>
      <c r="K3" s="3"/>
    </row>
    <row r="4" spans="2:11" ht="19.5" thickTop="1">
      <c r="B4" s="91" t="s">
        <v>2</v>
      </c>
      <c r="C4" s="88"/>
      <c r="D4" s="87" t="s">
        <v>3</v>
      </c>
      <c r="E4" s="88"/>
      <c r="F4" s="87" t="s">
        <v>4</v>
      </c>
      <c r="G4" s="88"/>
      <c r="H4" s="87" t="s">
        <v>5</v>
      </c>
      <c r="I4" s="88"/>
      <c r="J4" s="89" t="s">
        <v>31</v>
      </c>
      <c r="K4" s="90"/>
    </row>
    <row r="5" spans="2:11" ht="30.75" customHeight="1" thickBot="1">
      <c r="B5" s="75" t="s">
        <v>7</v>
      </c>
      <c r="C5" s="33" t="s">
        <v>8</v>
      </c>
      <c r="D5" s="32" t="s">
        <v>7</v>
      </c>
      <c r="E5" s="33" t="s">
        <v>8</v>
      </c>
      <c r="F5" s="32" t="s">
        <v>7</v>
      </c>
      <c r="G5" s="33" t="s">
        <v>8</v>
      </c>
      <c r="H5" s="32" t="s">
        <v>7</v>
      </c>
      <c r="I5" s="33" t="s">
        <v>8</v>
      </c>
      <c r="J5" s="32" t="s">
        <v>7</v>
      </c>
      <c r="K5" s="56" t="s">
        <v>8</v>
      </c>
    </row>
    <row r="6" spans="2:11" ht="17.25" customHeight="1" thickBot="1">
      <c r="B6" s="76">
        <f>H11</f>
        <v>0</v>
      </c>
      <c r="C6" s="71">
        <f>I11</f>
        <v>0</v>
      </c>
      <c r="D6" s="70">
        <f>F16</f>
        <v>1</v>
      </c>
      <c r="E6" s="71">
        <f>G16</f>
        <v>2093000</v>
      </c>
      <c r="F6" s="70">
        <f>F21</f>
        <v>0</v>
      </c>
      <c r="G6" s="71">
        <f>G21</f>
        <v>0</v>
      </c>
      <c r="H6" s="70">
        <f>F26</f>
        <v>0</v>
      </c>
      <c r="I6" s="72">
        <f>G26</f>
        <v>0</v>
      </c>
      <c r="J6" s="70">
        <f>B6+D6+F6+H6</f>
        <v>1</v>
      </c>
      <c r="K6" s="73">
        <f>C6+E6+G6+I6</f>
        <v>2093000</v>
      </c>
    </row>
    <row r="7" ht="13.5" thickTop="1"/>
    <row r="8" ht="13.5" thickBot="1"/>
    <row r="9" spans="2:9" ht="19.5" thickTop="1">
      <c r="B9" s="91" t="s">
        <v>21</v>
      </c>
      <c r="C9" s="88"/>
      <c r="D9" s="87" t="s">
        <v>22</v>
      </c>
      <c r="E9" s="88"/>
      <c r="F9" s="87" t="s">
        <v>23</v>
      </c>
      <c r="G9" s="88"/>
      <c r="H9" s="83" t="s">
        <v>31</v>
      </c>
      <c r="I9" s="84"/>
    </row>
    <row r="10" spans="2:9" ht="30.75" customHeight="1" thickBot="1">
      <c r="B10" s="75" t="s">
        <v>7</v>
      </c>
      <c r="C10" s="33" t="s">
        <v>8</v>
      </c>
      <c r="D10" s="32" t="s">
        <v>7</v>
      </c>
      <c r="E10" s="33" t="s">
        <v>8</v>
      </c>
      <c r="F10" s="32" t="s">
        <v>7</v>
      </c>
      <c r="G10" s="33" t="s">
        <v>8</v>
      </c>
      <c r="H10" s="51" t="s">
        <v>7</v>
      </c>
      <c r="I10" s="52" t="s">
        <v>8</v>
      </c>
    </row>
    <row r="11" spans="2:9" ht="17.25" customHeight="1" thickBot="1">
      <c r="B11" s="76"/>
      <c r="C11" s="71"/>
      <c r="D11" s="70"/>
      <c r="E11" s="71"/>
      <c r="F11" s="70"/>
      <c r="G11" s="71"/>
      <c r="H11" s="70">
        <f>B11+D11+F11</f>
        <v>0</v>
      </c>
      <c r="I11" s="74">
        <f>C11+E11+G11</f>
        <v>0</v>
      </c>
    </row>
    <row r="12" ht="13.5" thickTop="1"/>
    <row r="13" ht="13.5" thickBot="1"/>
    <row r="14" spans="1:7" s="47" customFormat="1" ht="19.5" customHeight="1" thickTop="1">
      <c r="A14"/>
      <c r="B14" s="91" t="s">
        <v>24</v>
      </c>
      <c r="C14" s="88"/>
      <c r="D14" s="87" t="s">
        <v>25</v>
      </c>
      <c r="E14" s="88"/>
      <c r="F14" s="83" t="s">
        <v>31</v>
      </c>
      <c r="G14" s="84"/>
    </row>
    <row r="15" spans="2:7" ht="30.75" customHeight="1" thickBot="1">
      <c r="B15" s="75" t="s">
        <v>7</v>
      </c>
      <c r="C15" s="33" t="s">
        <v>8</v>
      </c>
      <c r="D15" s="32" t="s">
        <v>7</v>
      </c>
      <c r="E15" s="33" t="s">
        <v>8</v>
      </c>
      <c r="F15" s="51" t="s">
        <v>7</v>
      </c>
      <c r="G15" s="52" t="s">
        <v>8</v>
      </c>
    </row>
    <row r="16" spans="2:7" ht="15" thickBot="1">
      <c r="B16" s="76">
        <v>1</v>
      </c>
      <c r="C16" s="71">
        <v>2093000</v>
      </c>
      <c r="D16" s="70"/>
      <c r="E16" s="71"/>
      <c r="F16" s="70">
        <f>B16+D16</f>
        <v>1</v>
      </c>
      <c r="G16" s="74">
        <f>C16+E16</f>
        <v>2093000</v>
      </c>
    </row>
    <row r="17" ht="13.5" thickTop="1"/>
    <row r="18" ht="13.5" thickBot="1"/>
    <row r="19" spans="2:7" ht="19.5" thickTop="1">
      <c r="B19" s="91" t="s">
        <v>26</v>
      </c>
      <c r="C19" s="88"/>
      <c r="D19" s="87" t="s">
        <v>27</v>
      </c>
      <c r="E19" s="88"/>
      <c r="F19" s="83" t="s">
        <v>31</v>
      </c>
      <c r="G19" s="84"/>
    </row>
    <row r="20" spans="2:7" ht="26.25" customHeight="1" thickBot="1">
      <c r="B20" s="75" t="s">
        <v>7</v>
      </c>
      <c r="C20" s="33" t="s">
        <v>8</v>
      </c>
      <c r="D20" s="32" t="s">
        <v>7</v>
      </c>
      <c r="E20" s="33" t="s">
        <v>8</v>
      </c>
      <c r="F20" s="51" t="s">
        <v>7</v>
      </c>
      <c r="G20" s="52" t="s">
        <v>8</v>
      </c>
    </row>
    <row r="21" spans="2:7" ht="15" thickBot="1">
      <c r="B21" s="76"/>
      <c r="C21" s="71"/>
      <c r="D21" s="70"/>
      <c r="E21" s="71"/>
      <c r="F21" s="70">
        <f>B21+D21</f>
        <v>0</v>
      </c>
      <c r="G21" s="74">
        <f>C21+E21</f>
        <v>0</v>
      </c>
    </row>
    <row r="22" ht="13.5" thickTop="1"/>
    <row r="23" ht="13.5" thickBot="1"/>
    <row r="24" spans="2:7" ht="19.5" thickTop="1">
      <c r="B24" s="91" t="s">
        <v>28</v>
      </c>
      <c r="C24" s="88"/>
      <c r="D24" s="87" t="s">
        <v>29</v>
      </c>
      <c r="E24" s="88"/>
      <c r="F24" s="83" t="s">
        <v>31</v>
      </c>
      <c r="G24" s="84"/>
    </row>
    <row r="25" spans="2:7" ht="27" customHeight="1" thickBot="1">
      <c r="B25" s="75" t="s">
        <v>7</v>
      </c>
      <c r="C25" s="33" t="s">
        <v>8</v>
      </c>
      <c r="D25" s="32" t="s">
        <v>7</v>
      </c>
      <c r="E25" s="33" t="s">
        <v>8</v>
      </c>
      <c r="F25" s="51" t="s">
        <v>7</v>
      </c>
      <c r="G25" s="52" t="s">
        <v>8</v>
      </c>
    </row>
    <row r="26" spans="2:7" ht="15" thickBot="1">
      <c r="B26" s="76"/>
      <c r="C26" s="71"/>
      <c r="D26" s="70"/>
      <c r="E26" s="71"/>
      <c r="F26" s="70">
        <f>B26+D26</f>
        <v>0</v>
      </c>
      <c r="G26" s="74">
        <f>C26+E26</f>
        <v>0</v>
      </c>
    </row>
    <row r="27" ht="13.5" thickTop="1"/>
  </sheetData>
  <sheetProtection password="C766" sheet="1" objects="1" scenarios="1"/>
  <mergeCells count="18">
    <mergeCell ref="F4:G4"/>
    <mergeCell ref="J4:K4"/>
    <mergeCell ref="H4:I4"/>
    <mergeCell ref="B4:C4"/>
    <mergeCell ref="D4:E4"/>
    <mergeCell ref="H9:I9"/>
    <mergeCell ref="B14:C14"/>
    <mergeCell ref="D14:E14"/>
    <mergeCell ref="F14:G14"/>
    <mergeCell ref="B9:C9"/>
    <mergeCell ref="D9:E9"/>
    <mergeCell ref="F9:G9"/>
    <mergeCell ref="B24:C24"/>
    <mergeCell ref="D24:E24"/>
    <mergeCell ref="F24:G24"/>
    <mergeCell ref="B19:C19"/>
    <mergeCell ref="D19:E19"/>
    <mergeCell ref="F19:G19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HAJNA</dc:creator>
  <cp:keywords/>
  <dc:description/>
  <cp:lastModifiedBy>10002267</cp:lastModifiedBy>
  <cp:lastPrinted>2004-01-27T11:59:08Z</cp:lastPrinted>
  <dcterms:created xsi:type="dcterms:W3CDTF">2004-01-19T07:57:32Z</dcterms:created>
  <dcterms:modified xsi:type="dcterms:W3CDTF">2009-03-12T10:11:15Z</dcterms:modified>
  <cp:category/>
  <cp:version/>
  <cp:contentType/>
  <cp:contentStatus/>
</cp:coreProperties>
</file>