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5970" windowHeight="6615" tabRatio="768" activeTab="0"/>
  </bookViews>
  <sheets>
    <sheet name="Index" sheetId="1" r:id="rId1"/>
    <sheet name="T.1" sheetId="2" r:id="rId2"/>
    <sheet name="T.2" sheetId="3" r:id="rId3"/>
    <sheet name="T.3" sheetId="4" r:id="rId4"/>
    <sheet name="T4." sheetId="5" r:id="rId5"/>
    <sheet name="T5" sheetId="6" r:id="rId6"/>
    <sheet name="a.1." sheetId="7" r:id="rId7"/>
    <sheet name="a.2." sheetId="8" r:id="rId8"/>
    <sheet name="b.1." sheetId="9" r:id="rId9"/>
    <sheet name="c.1" sheetId="10" r:id="rId10"/>
    <sheet name="c.2" sheetId="11" r:id="rId11"/>
    <sheet name="d.1." sheetId="12" r:id="rId12"/>
    <sheet name="d.2." sheetId="13" r:id="rId13"/>
    <sheet name="e.1." sheetId="14" r:id="rId14"/>
    <sheet name="h.1." sheetId="15" r:id="rId15"/>
    <sheet name="i.1. " sheetId="16" r:id="rId16"/>
    <sheet name="i.2. " sheetId="17" r:id="rId17"/>
    <sheet name="k.1." sheetId="18" r:id="rId18"/>
    <sheet name="k.2." sheetId="19" r:id="rId19"/>
    <sheet name="l.1." sheetId="20" r:id="rId20"/>
    <sheet name="o.1." sheetId="21" r:id="rId21"/>
  </sheets>
  <definedNames>
    <definedName name="_xlnm.Print_Titles" localSheetId="0">'Index'!$1:$2</definedName>
    <definedName name="_xlnm.Print_Area" localSheetId="7">'a.2.'!$A$1:$M$25</definedName>
    <definedName name="_xlnm.Print_Area" localSheetId="8">'b.1.'!$A$1:$M$21</definedName>
    <definedName name="_xlnm.Print_Area" localSheetId="9">'c.1'!$A$1:$Q$19</definedName>
    <definedName name="_xlnm.Print_Area" localSheetId="11">'d.1.'!$A$1:$M$28</definedName>
    <definedName name="_xlnm.Print_Area" localSheetId="15">'i.1. '!$A$1:$M$23</definedName>
    <definedName name="_xlnm.Print_Area" localSheetId="0">'Index'!$A$3:$H$57</definedName>
    <definedName name="_xlnm.Print_Area" localSheetId="17">'k.1.'!$A$1:$J$17</definedName>
    <definedName name="_xlnm.Print_Area" localSheetId="1">'T.1'!$A$3:$G$50</definedName>
    <definedName name="_xlnm.Print_Area" localSheetId="2">'T.2'!$A$1:$D$15</definedName>
    <definedName name="_xlnm.Print_Area" localSheetId="3">'T.3'!$A$1:$M$28</definedName>
  </definedNames>
  <calcPr fullCalcOnLoad="1"/>
</workbook>
</file>

<file path=xl/sharedStrings.xml><?xml version="1.0" encoding="utf-8"?>
<sst xmlns="http://schemas.openxmlformats.org/spreadsheetml/2006/main" count="1287" uniqueCount="526">
  <si>
    <t xml:space="preserve">objem zpracování    ryb ( t )                                                                                                         </t>
  </si>
  <si>
    <t xml:space="preserve">počet nových technologií </t>
  </si>
  <si>
    <t xml:space="preserve">počet modernizovaných technologií </t>
  </si>
  <si>
    <t>počet zapojených zpracovatelských podniků vyhovujících standardům EU</t>
  </si>
  <si>
    <t>c. Opatření 1.3  Zlepšování struktur pro kontrolu kvality,pro kvalitu potravin a ochranu spotřebitele (výše podpory)</t>
  </si>
  <si>
    <t xml:space="preserve">c. 1.Specifikace podle typu činností (kumulované údaje). </t>
  </si>
  <si>
    <t>Činnosti</t>
  </si>
  <si>
    <t>Celkové náklady schválených projektů</t>
  </si>
  <si>
    <t>veřejné</t>
  </si>
  <si>
    <t>z toho EU</t>
  </si>
  <si>
    <r>
      <t>Systém HACCP</t>
    </r>
    <r>
      <rPr>
        <vertAlign val="superscript"/>
        <sz val="10"/>
        <rFont val="Arial CE"/>
        <family val="2"/>
      </rPr>
      <t>1</t>
    </r>
  </si>
  <si>
    <r>
      <t>Systém SEUROP</t>
    </r>
    <r>
      <rPr>
        <vertAlign val="superscript"/>
        <sz val="10"/>
        <rFont val="Arial CE"/>
        <family val="2"/>
      </rPr>
      <t>2</t>
    </r>
  </si>
  <si>
    <r>
      <t xml:space="preserve">1 </t>
    </r>
    <r>
      <rPr>
        <sz val="10"/>
        <rFont val="Arial CE"/>
        <family val="2"/>
      </rPr>
      <t>HACCP - Systém kritických bodů ve výrobě potravin</t>
    </r>
  </si>
  <si>
    <r>
      <t xml:space="preserve">2 </t>
    </r>
    <r>
      <rPr>
        <sz val="10"/>
        <rFont val="Arial CE"/>
        <family val="2"/>
      </rPr>
      <t>SEUROP - Systém jednotné klasifikace jatečně opracovaných těl</t>
    </r>
  </si>
  <si>
    <t>c. Opatření 1.3 Zlepšování struktur pro kontrolu kvality, pro kvalitu potravin a ochranu spotřebitele</t>
  </si>
  <si>
    <t>c.2. Specifikace podle typu činností (kumulované údaje)</t>
  </si>
  <si>
    <t xml:space="preserve">Činnosti </t>
  </si>
  <si>
    <t xml:space="preserve">Přijatelné náklady přiznané Agenturou SAPARD </t>
  </si>
  <si>
    <t xml:space="preserve">Celkové přijatelné náklady beneficienta </t>
  </si>
  <si>
    <t>jednotky</t>
  </si>
  <si>
    <t>Zařízení pro systém HACCP</t>
  </si>
  <si>
    <t>Systém SEUROP</t>
  </si>
  <si>
    <t>počet zpracovatelských podniků se systémem HACCP</t>
  </si>
  <si>
    <t>produkční kapacita zpracovatelských  podniků se systémem HACCP (t)</t>
  </si>
  <si>
    <t>počet zpracovatelských podniků se systémem SEUROP</t>
  </si>
  <si>
    <t>produkční kapacita zpracovatelských  podniků se systémem SEUROP  (t)</t>
  </si>
  <si>
    <t xml:space="preserve">e. Opatření 2.2. Rozvoj a diversifikace hospodářských činností zajišťující rozmanitost aktivit a alternativní zdroje příjmů </t>
  </si>
  <si>
    <t>e.1. Specifikace podle typu činností (kumulované údaje)</t>
  </si>
  <si>
    <t>Rozvoj venkovské turistiky, vč. agroturistiky</t>
  </si>
  <si>
    <t>Rozvoj řemesel a regionálních produktů</t>
  </si>
  <si>
    <t>Rozvoj základních služeb</t>
  </si>
  <si>
    <t>Rozvoj odbytových zařízení</t>
  </si>
  <si>
    <t>Trhy, festivaly, poutě, vinobraní, dožínky</t>
  </si>
  <si>
    <t xml:space="preserve">Výroba energie z alternativních zdrojů, vč. biomasy </t>
  </si>
  <si>
    <t>Rozvoj podnikání v oblasti informačních technologií</t>
  </si>
  <si>
    <t>Rozvoj jiných malých a středních podniků</t>
  </si>
  <si>
    <t>Zpracování druhotných surovin</t>
  </si>
  <si>
    <t xml:space="preserve">CELKEM 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</si>
  <si>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obnovených budov</t>
    </r>
  </si>
  <si>
    <t>počet lůžek</t>
  </si>
  <si>
    <t>počet dílen</t>
  </si>
  <si>
    <r>
      <t xml:space="preserve">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obnovených budov</t>
    </r>
  </si>
  <si>
    <t>počet zařízení (služeb)</t>
  </si>
  <si>
    <r>
      <t>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odbytových zařízení</t>
    </r>
  </si>
  <si>
    <t>počet zařízení</t>
  </si>
  <si>
    <t>celkový počet akcí</t>
  </si>
  <si>
    <t xml:space="preserve"> kWh/rok vyrobené energie</t>
  </si>
  <si>
    <t>počet výrobních linek</t>
  </si>
  <si>
    <r>
      <t>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nových provozoven nebo rozšířené plochy existujících provozoven</t>
    </r>
  </si>
  <si>
    <t>počet provozoven</t>
  </si>
  <si>
    <t xml:space="preserve">h.  Opatření 2.1. a) Obnova a rozvoj vesnic </t>
  </si>
  <si>
    <t>h.1. Specifikace podle typu činnosti (kumulované údaje)</t>
  </si>
  <si>
    <t xml:space="preserve">Činnost </t>
  </si>
  <si>
    <t>Srovnávací jednotky</t>
  </si>
  <si>
    <t>Celkové přijatelné náklady  beneficienta</t>
  </si>
  <si>
    <t>Obnova a využití zapsaných kulturních památek</t>
  </si>
  <si>
    <t>Modernizace obecních bytů, nové byty</t>
  </si>
  <si>
    <t>Obnova zařízení základní občanské vybavenosti</t>
  </si>
  <si>
    <t>Výstavba nových zařízení základní občanské vybavenosti</t>
  </si>
  <si>
    <t>Úprava objektů nebo ploch pro podnikání</t>
  </si>
  <si>
    <t>Zřízení vzdělávacích zařízení</t>
  </si>
  <si>
    <t>Obnova a úprava veřejných prostranství, krajiny, vodních ploch</t>
  </si>
  <si>
    <t>Zřízení ICT informačních center, vč. SW a sítí</t>
  </si>
  <si>
    <t>Obnova a využití ostatních tradičních místních obytných a hospodářských budov</t>
  </si>
  <si>
    <t>Akce občanských iniciativ na oživení tradic a zvyků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</si>
  <si>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obestavěného prostoru</t>
    </r>
  </si>
  <si>
    <t>počet objektů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</si>
  <si>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plocha bytů </t>
    </r>
  </si>
  <si>
    <t>počet bytů</t>
  </si>
  <si>
    <t>kapacita sálu (počet lidí)</t>
  </si>
  <si>
    <r>
      <t xml:space="preserve">m 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využitelné plochy centra</t>
    </r>
  </si>
  <si>
    <t>počet počítačů pro veřejnost</t>
  </si>
  <si>
    <t xml:space="preserve">počet počítačů pro veřejnost připojených na internetovou síť 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</si>
  <si>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obestavěného prostoru </t>
    </r>
  </si>
  <si>
    <t>počet budov</t>
  </si>
  <si>
    <t>i. Opatření 1.4  Meliorace a pozemkové úpravy (výše podpory)</t>
  </si>
  <si>
    <t xml:space="preserve">i. 1.Specifikace podle typu činností (kumulované údaje) </t>
  </si>
  <si>
    <t>Počet podporovaných hektarů</t>
  </si>
  <si>
    <t>i.1. Výstavba a rekonstrukce polních cest, budování ÚSES a protierozní opatření</t>
  </si>
  <si>
    <t>Výstavba a rekonstrukce polních cest</t>
  </si>
  <si>
    <t>Budování Územního systému ekologické stability (ÚSES)</t>
  </si>
  <si>
    <t>Budování protierozních opatření</t>
  </si>
  <si>
    <t>i.2. Geodetické práce, nové mapování v digitální formě, vyměřování pozemků včetně geometrických plánů podle zákona č. 229/1991 Sb.</t>
  </si>
  <si>
    <t>Vytyčování pozemků na základě schváleného návrhu PÚ</t>
  </si>
  <si>
    <t>Tvorba nových digitálních katastrálních map (DKM)</t>
  </si>
  <si>
    <t>Vyměřování pozemků včetně geometrických plánů podle zákona č. 229/1991 Sb.</t>
  </si>
  <si>
    <t xml:space="preserve">i.Opatření 1.4. Meliorace a pozemkové úpravy </t>
  </si>
  <si>
    <t>i.2. Specifikace podle typu činností (kumulované údaje)</t>
  </si>
  <si>
    <t xml:space="preserve">Celkové přijatelné náklady příjemce pomoci </t>
  </si>
  <si>
    <t>Výstavba a rekonstrukce polních cest, budování ÚSES a protierozní opatření</t>
  </si>
  <si>
    <t>Geodetické práce, nové mapování v digitální formě, vyměřování pozemků včetně geometrických plánů podle zákona č. 229/1991 Sb.</t>
  </si>
  <si>
    <t>Plocha zpřístupněných pozemků (ha)</t>
  </si>
  <si>
    <t>Počet realizovaných prvků ÚSES</t>
  </si>
  <si>
    <t>Délka realizovaných biokoridorů (km)</t>
  </si>
  <si>
    <t>Plocha realizovaných prvků ÚSES (ha)</t>
  </si>
  <si>
    <t>Počet realizovaných protierozních opatření</t>
  </si>
  <si>
    <t>Plocha realizovaných protierozních opatření (ha)</t>
  </si>
  <si>
    <t>Počet vlastníků dotčených projektem (počet LV)</t>
  </si>
  <si>
    <t>Počet nově vytyčených pozemků vlastníků na základě schváleného návrhu PÚ</t>
  </si>
  <si>
    <t>Plocha nově vytyčených pozemků vlastníků na základě schváleného návrhu PÚ (ha)</t>
  </si>
  <si>
    <t xml:space="preserve">Počet parcel v nově vytvořené DKM dle schváleného návrhu PÚ </t>
  </si>
  <si>
    <t>Plocha území nově vytvořené DKM dle schváleného návrhu PÚ (ha)</t>
  </si>
  <si>
    <t>Počet vyměřených pozemků vlastníků dle zákona č. 229/1991 Sb.</t>
  </si>
  <si>
    <t>Délka nově realizovaných a rekonstruovaných cest (km)</t>
  </si>
  <si>
    <t xml:space="preserve">l. Opatření 2.1.b) Rozvoj venkovské infrastruktury </t>
  </si>
  <si>
    <t xml:space="preserve">l.1. Specifikace podle typu činnosti (kumulované údaje) </t>
  </si>
  <si>
    <t xml:space="preserve">Obnova místních komunikací, vč. pěších cest, cyklostezek </t>
  </si>
  <si>
    <t>Výstavba nových místních komunikací, vč. pěších cest, cyklostezek</t>
  </si>
  <si>
    <t xml:space="preserve">Výstavba technické infrastruktury z toho: </t>
  </si>
  <si>
    <t>vodovody</t>
  </si>
  <si>
    <t>kanalizace</t>
  </si>
  <si>
    <r>
      <t>1</t>
    </r>
    <r>
      <rPr>
        <sz val="10"/>
        <rFont val="Arial CE"/>
        <family val="2"/>
      </rPr>
      <t>ČOV</t>
    </r>
  </si>
  <si>
    <r>
      <t>1</t>
    </r>
    <r>
      <rPr>
        <sz val="10"/>
        <rFont val="Arial CE"/>
        <family val="2"/>
      </rPr>
      <t>ČOV</t>
    </r>
    <r>
      <rPr>
        <vertAlign val="superscript"/>
        <sz val="10"/>
        <rFont val="Arial CE"/>
        <family val="2"/>
      </rPr>
      <t xml:space="preserve">  </t>
    </r>
    <r>
      <rPr>
        <sz val="10"/>
        <rFont val="Arial CE"/>
        <family val="2"/>
      </rPr>
      <t>čistička odpadních vod</t>
    </r>
  </si>
  <si>
    <t>Zavedení nebo rozšíření veřejné dopravy</t>
  </si>
  <si>
    <t>Výstavba nebo zřízení nových výrobních nebo spotřebních zařízení na využití obnovitelných zdrojů energie</t>
  </si>
  <si>
    <t xml:space="preserve">Sběr tříděného odpadu </t>
  </si>
  <si>
    <t>Výstavba zařízení na využití odpadu</t>
  </si>
  <si>
    <t>počet ekvivalentních osob</t>
  </si>
  <si>
    <t>počet nových spojů za den</t>
  </si>
  <si>
    <t>počet nových dop. prostředků veřejné dopravy</t>
  </si>
  <si>
    <t>z toho ekologických dopravních prostředků</t>
  </si>
  <si>
    <t xml:space="preserve"> instalovaný výkon  kWh</t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</si>
  <si>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zařízení</t>
    </r>
  </si>
  <si>
    <t>počet technologických souborů</t>
  </si>
  <si>
    <t>d.Opatření 2.3 Metody zemědělské produkce určené k ochraně ŽP a k uchování krajiny</t>
  </si>
  <si>
    <t>d.1.Výše podpor (kumulované údaje).</t>
  </si>
  <si>
    <t>Počet beneficientů</t>
  </si>
  <si>
    <t>Přijatelné jednotky</t>
  </si>
  <si>
    <t xml:space="preserve">(Veřejné) výdaje přiznané Agenturou SAPARD </t>
  </si>
  <si>
    <t>příjemce</t>
  </si>
  <si>
    <r>
      <t>související farmáři</t>
    </r>
    <r>
      <rPr>
        <vertAlign val="superscript"/>
        <sz val="10"/>
        <rFont val="Arial CE"/>
        <family val="2"/>
      </rPr>
      <t>2</t>
    </r>
  </si>
  <si>
    <t>počet</t>
  </si>
  <si>
    <t>Roční plodiny</t>
  </si>
  <si>
    <t>Ekologické  zemědělství</t>
  </si>
  <si>
    <t>Hospodaření s živinami</t>
  </si>
  <si>
    <t>Další techniky produkce příznivé k ŽP = techniky kultivace jako střídání  plodin</t>
  </si>
  <si>
    <t>Hospodaření s biologickou diverzitou, polopřírodními lokalitami, zvláštními biotopy</t>
  </si>
  <si>
    <t>Ochranný pás, okrajové oblasti, přímé prvky</t>
  </si>
  <si>
    <t>Travní porosty</t>
  </si>
  <si>
    <t>Extenzivní pastviny</t>
  </si>
  <si>
    <t>Ekologické zemědělství (chov zvířat)</t>
  </si>
  <si>
    <t>Přeměna orné půda na extenzivní pastviny</t>
  </si>
  <si>
    <t xml:space="preserve">Další techniky produkce příznivé k ŽP = techniky kultivace </t>
  </si>
  <si>
    <t>Hospodaření s mokřinami a rybníky</t>
  </si>
  <si>
    <t xml:space="preserve">d. Opatření 2.3 Metody zemědělské produkce určené k ochraně ŽP a k uchování krajiny  </t>
  </si>
  <si>
    <t>d.2. Specifikace podle typu porostu (kumulované údaje)</t>
  </si>
  <si>
    <t>Typ porostu</t>
  </si>
  <si>
    <t>Informování</t>
  </si>
  <si>
    <t>výměra zemědělské půdy začleněné do pilotního  projektu (ha)</t>
  </si>
  <si>
    <t>počet farem zapojených v pilotním programu</t>
  </si>
  <si>
    <t>změna poměru orné půdy a pastvin (ha)</t>
  </si>
  <si>
    <t>Vytištěné letáky (počet)</t>
  </si>
  <si>
    <t>Uskutečněné popularizační akce (počet)</t>
  </si>
  <si>
    <t>Informační CD (počet)</t>
  </si>
  <si>
    <t xml:space="preserve">citlivé oblasti na ochranu životního prostředí (počet) (ha) </t>
  </si>
  <si>
    <t>INDEX  TABULEK</t>
  </si>
  <si>
    <t>položka</t>
  </si>
  <si>
    <t>typ požadovaných informací</t>
  </si>
  <si>
    <t>číslo tabulky</t>
  </si>
  <si>
    <t xml:space="preserve"> strana</t>
  </si>
  <si>
    <t>1. - 3. Kontextové tabulky</t>
  </si>
  <si>
    <t>Charakteristika oblasti</t>
  </si>
  <si>
    <t>Využití půdy</t>
  </si>
  <si>
    <t>Přehled zemědělského majetku</t>
  </si>
  <si>
    <t>4. Geografické vymezení podpor různých opatření SAPARD</t>
  </si>
  <si>
    <t>podle regionů (kumulované údaje)</t>
  </si>
  <si>
    <t>5. Finanční monitoring</t>
  </si>
  <si>
    <t>finanční monitorování (kumulované údaje)</t>
  </si>
  <si>
    <t>a. Investice do zemědělského majetku (výše podpor)</t>
  </si>
  <si>
    <t>Specifikace podle typu produkce (kumulované údaje)</t>
  </si>
  <si>
    <t>Specifikace podle typu  investice (kumulované údaje)</t>
  </si>
  <si>
    <t>b. Zlepšování zpracovávání a marketingu zemědělských produktů a produktů rybolovu (výše podpory)</t>
  </si>
  <si>
    <t>Specifikace podle sektorů (kumulované údaje)</t>
  </si>
  <si>
    <t>Specifikace podle typu investice (kumulované údaje)</t>
  </si>
  <si>
    <t>c.Zlepšování struktur pro kontrolu kvality, pro kvalitu potravin a ochranu spotřebitele</t>
  </si>
  <si>
    <t>Specifikace podle typu činností (kumulované údaje)</t>
  </si>
  <si>
    <t>c.1.</t>
  </si>
  <si>
    <t>d. Metody zemědělské produkce určené k ochraně ŽP a k uchování krajiny</t>
  </si>
  <si>
    <t>Výše podpor</t>
  </si>
  <si>
    <t>d.1.</t>
  </si>
  <si>
    <t>Specifikace podle typu porostu</t>
  </si>
  <si>
    <t>e. Rozvoj a diverzifikace hospodářských činností zajišťující rozmanitost aktivit a alternativní zdroje příjmů (výše podpor)</t>
  </si>
  <si>
    <t>Specifikace podle typu činnosti (kumulované údaje)</t>
  </si>
  <si>
    <t>e.1.</t>
  </si>
  <si>
    <t>h. Obnova a rozvoj vesnic (výše podpory)</t>
  </si>
  <si>
    <t>i.Meliorace a pozemkové úpravy (výše podpor)</t>
  </si>
  <si>
    <t>i.1.Meliorace</t>
  </si>
  <si>
    <t>i.2.Pozemkové úpravy</t>
  </si>
  <si>
    <t>k. Zlepšování profesního vzdělávání (výše podpor)</t>
  </si>
  <si>
    <t>Vymezení podle rozsahu (kumulované údaje)</t>
  </si>
  <si>
    <t>l.Rozvoj venkovské infrastruktury (výše podpor)</t>
  </si>
  <si>
    <t>o. Technická pomoc</t>
  </si>
  <si>
    <r>
      <t>1</t>
    </r>
    <r>
      <rPr>
        <sz val="10"/>
        <rFont val="Arial CE"/>
        <family val="2"/>
      </rPr>
      <t xml:space="preserve"> Informace souvisejících tabulek číslo 1, 2 a 3) jsou ročně aktualizovány. Jestliže data nejsou ještě k dispozici, uveďte poslední dostupná  data a specifikujte rok, ze kterého pocházejí</t>
    </r>
  </si>
  <si>
    <r>
      <t>1</t>
    </r>
    <r>
      <rPr>
        <sz val="10"/>
        <rFont val="Arial CE"/>
        <family val="2"/>
      </rPr>
      <t xml:space="preserve"> Musí být přizpůsobeno podle specifické situace země</t>
    </r>
  </si>
  <si>
    <r>
      <t>4</t>
    </r>
    <r>
      <rPr>
        <sz val="10"/>
        <rFont val="Arial CE"/>
        <family val="2"/>
      </rPr>
      <t xml:space="preserve"> Vzít v úvahu pouze majitele/vedoucího farmy (nepovinný)</t>
    </r>
  </si>
  <si>
    <t>k. Opatření 3.1  Zlepšování profesního vzdělávání (výše podpor)</t>
  </si>
  <si>
    <t>k.1. Vymezení podle rozsahu (kumulované údaje)</t>
  </si>
  <si>
    <t xml:space="preserve">Rozsah </t>
  </si>
  <si>
    <t>Počet projektů školení</t>
  </si>
  <si>
    <t xml:space="preserve">Počet žáků </t>
  </si>
  <si>
    <t>Průměrný počet dní  školení na 1 žáka</t>
  </si>
  <si>
    <t>Příspěvek k nákladům</t>
  </si>
  <si>
    <t>Celková výše nákladů</t>
  </si>
  <si>
    <t>Výše veřejného výdaje</t>
  </si>
  <si>
    <t>zemědělci</t>
  </si>
  <si>
    <t>organizátoři</t>
  </si>
  <si>
    <t>příspěvek EU</t>
  </si>
  <si>
    <t>A - Odborná a profesní příprava  výrobních postupů v souladu s údržbou a uchováním krajiny, ochranou ŽP, se standardy hygieny a welfare zvířat, normy kvality,kontrolních systémů</t>
  </si>
  <si>
    <t>B - Získání schopností potřebných ke zvládnutí ekonomicky životaschopné farmy</t>
  </si>
  <si>
    <t>C - Zvyšování odborných znalostí nezbytných pro profesionální řízení lesního hospodářství</t>
  </si>
  <si>
    <t>D - Školení k enviromentální problematice</t>
  </si>
  <si>
    <t xml:space="preserve">k.Opatření 3.1 Zlepšování profesního vzdělávání  </t>
  </si>
  <si>
    <t>k.2. Specifikace podle typu činností (kumulované údaje)</t>
  </si>
  <si>
    <t>Rozsah</t>
  </si>
  <si>
    <t>počet uskutečněných vzdělávacích aktivit</t>
  </si>
  <si>
    <t>počet zpracovaných metodických materiálů</t>
  </si>
  <si>
    <t>počet absolventů</t>
  </si>
  <si>
    <t>C -Zvyšování odborných znalostí nezbytných pro profesionální řízení lesního hospodářství</t>
  </si>
  <si>
    <t>D - Školení k zajištění odborné způsobilosti v rámci agro-enviromentální problematiky</t>
  </si>
  <si>
    <t xml:space="preserve">počet uskutečněných vzdělávacích aktivit  </t>
  </si>
  <si>
    <t xml:space="preserve"> počet metodických materiálů</t>
  </si>
  <si>
    <t xml:space="preserve">o. Opatření 3.2 Technická pomoc </t>
  </si>
  <si>
    <t>o.1. Úroveň podpory (kumulované údaje)</t>
  </si>
  <si>
    <t>Celkové množství přijatelných nákladů</t>
  </si>
  <si>
    <t>Výše veřejných výdajů</t>
  </si>
  <si>
    <t>Zasedání Monitorovacího výboru</t>
  </si>
  <si>
    <t>Pomoc expertů se základní linií programu</t>
  </si>
  <si>
    <t>Poradci Monitorovacího výboru</t>
  </si>
  <si>
    <t>Informační semináře</t>
  </si>
  <si>
    <t>Náklady na pracovní skupiny</t>
  </si>
  <si>
    <t>Odborné studie</t>
  </si>
  <si>
    <t>Informační kampaně a kampaně pro veřejnost</t>
  </si>
  <si>
    <t>g. Zakládání sdružení producentů</t>
  </si>
  <si>
    <t>j. Zavedení a aktualizace registrů půdy</t>
  </si>
  <si>
    <t>m. Management vodních zdrojů</t>
  </si>
  <si>
    <t>n. Lesnictví - zalesňování, investice, zpracování a marketing</t>
  </si>
  <si>
    <t xml:space="preserve">f. Zakládání hospodářských podpor a služeb pro řízení zemědělských podniků </t>
  </si>
  <si>
    <t>g</t>
  </si>
  <si>
    <t>s</t>
  </si>
  <si>
    <t>EU contribution</t>
  </si>
  <si>
    <t>ha</t>
  </si>
  <si>
    <t>%</t>
  </si>
  <si>
    <t>a</t>
  </si>
  <si>
    <t>c</t>
  </si>
  <si>
    <t>e</t>
  </si>
  <si>
    <t>EU</t>
  </si>
  <si>
    <t>completed</t>
  </si>
  <si>
    <t>i</t>
  </si>
  <si>
    <t>k</t>
  </si>
  <si>
    <t>l</t>
  </si>
  <si>
    <r>
      <t xml:space="preserve">Field crops </t>
    </r>
    <r>
      <rPr>
        <vertAlign val="superscript"/>
        <sz val="10"/>
        <rFont val="Arial"/>
        <family val="2"/>
      </rPr>
      <t>5</t>
    </r>
  </si>
  <si>
    <t>6.2</t>
  </si>
  <si>
    <t>a.1.</t>
  </si>
  <si>
    <t>a.2.</t>
  </si>
  <si>
    <t>b.1.</t>
  </si>
  <si>
    <t>b.2.</t>
  </si>
  <si>
    <t>h.1.</t>
  </si>
  <si>
    <t>g.2</t>
  </si>
  <si>
    <t>i.1.</t>
  </si>
  <si>
    <t>o.1.</t>
  </si>
  <si>
    <r>
      <t>m</t>
    </r>
    <r>
      <rPr>
        <vertAlign val="superscript"/>
        <sz val="10"/>
        <rFont val="Arial"/>
        <family val="2"/>
      </rPr>
      <t>2</t>
    </r>
  </si>
  <si>
    <t>k.2.</t>
  </si>
  <si>
    <t>l.1.</t>
  </si>
  <si>
    <t>k.1.</t>
  </si>
  <si>
    <t>i.2.</t>
  </si>
  <si>
    <t>d.2.</t>
  </si>
  <si>
    <t>c.2.</t>
  </si>
  <si>
    <t>km</t>
  </si>
  <si>
    <t>m</t>
  </si>
  <si>
    <t>REGION __PS</t>
  </si>
  <si>
    <t>REGION __CB</t>
  </si>
  <si>
    <t>REGION __UL</t>
  </si>
  <si>
    <t>REGION __HK</t>
  </si>
  <si>
    <t>REGION __BR</t>
  </si>
  <si>
    <t>REGION __OL</t>
  </si>
  <si>
    <t>REGION __OP</t>
  </si>
  <si>
    <t>Cost paid/</t>
  </si>
  <si>
    <t>EU paid/</t>
  </si>
  <si>
    <t>Cost pais by</t>
  </si>
  <si>
    <t>EAGGF commit-</t>
  </si>
  <si>
    <t xml:space="preserve">% projects </t>
  </si>
  <si>
    <t>foreseen</t>
  </si>
  <si>
    <t>beneficiaries/</t>
  </si>
  <si>
    <t>ed/EAGGF</t>
  </si>
  <si>
    <t>in the Progr</t>
  </si>
  <si>
    <t>cost commited</t>
  </si>
  <si>
    <t>foreseen (SPD)</t>
  </si>
  <si>
    <t>b</t>
  </si>
  <si>
    <t>d</t>
  </si>
  <si>
    <t>f</t>
  </si>
  <si>
    <t>h</t>
  </si>
  <si>
    <t>j</t>
  </si>
  <si>
    <t>m=h/d</t>
  </si>
  <si>
    <t>n=e/a</t>
  </si>
  <si>
    <t>o=k/f</t>
  </si>
  <si>
    <t>p=k/j</t>
  </si>
  <si>
    <t>q=i/e</t>
  </si>
  <si>
    <t>r=g/c</t>
  </si>
  <si>
    <t>s=l/g</t>
  </si>
  <si>
    <t>EU  €</t>
  </si>
  <si>
    <t>EU €</t>
  </si>
  <si>
    <t>NM</t>
  </si>
  <si>
    <t>NA</t>
  </si>
  <si>
    <t>REGION_PM</t>
  </si>
  <si>
    <t>o</t>
  </si>
  <si>
    <t>p=o/q</t>
  </si>
  <si>
    <t>q =a+c+e+g+i+k+m+o</t>
  </si>
  <si>
    <t xml:space="preserve">  b = a/q</t>
  </si>
  <si>
    <t xml:space="preserve">  d = c/q</t>
  </si>
  <si>
    <t>f=e/q</t>
  </si>
  <si>
    <t>h = g/q</t>
  </si>
  <si>
    <t>j=i/q</t>
  </si>
  <si>
    <t>l=k/q</t>
  </si>
  <si>
    <t>n=m/q</t>
  </si>
  <si>
    <t>NP</t>
  </si>
  <si>
    <t>Země: ___ČR_________</t>
  </si>
  <si>
    <t>1. Charakteristika oblasti</t>
  </si>
  <si>
    <t>Referenční rok:</t>
  </si>
  <si>
    <t>HDP v USD na obyvatele a rok</t>
  </si>
  <si>
    <t>Podíl zemědělství na HDP (v %)</t>
  </si>
  <si>
    <t>průměrný příjem na obyvatele (EUR)</t>
  </si>
  <si>
    <t xml:space="preserve">městská populace </t>
  </si>
  <si>
    <t xml:space="preserve">venkovská populace </t>
  </si>
  <si>
    <r>
      <t>zemědělská populace</t>
    </r>
    <r>
      <rPr>
        <vertAlign val="superscript"/>
        <sz val="10"/>
        <rFont val="Arial CE"/>
        <family val="2"/>
      </rPr>
      <t>A</t>
    </r>
  </si>
  <si>
    <r>
      <t>celkem</t>
    </r>
    <r>
      <rPr>
        <b/>
        <vertAlign val="superscript"/>
        <sz val="10"/>
        <rFont val="Arial CE"/>
        <family val="2"/>
      </rPr>
      <t>A</t>
    </r>
  </si>
  <si>
    <t>hustota obyvatel (obyvatel/km²)</t>
  </si>
  <si>
    <t>Migrační rovnováha mezi venkovskými a městskými oblastmi (čistý výsledek, v tisících)</t>
  </si>
  <si>
    <t>Obyvatelstvo</t>
  </si>
  <si>
    <r>
      <t>městské</t>
    </r>
    <r>
      <rPr>
        <vertAlign val="superscript"/>
        <sz val="10"/>
        <rFont val="Arial CE"/>
        <family val="2"/>
      </rPr>
      <t>B</t>
    </r>
  </si>
  <si>
    <t>venkovské</t>
  </si>
  <si>
    <r>
      <t>celkem</t>
    </r>
    <r>
      <rPr>
        <vertAlign val="superscript"/>
        <sz val="10"/>
        <rFont val="Arial CE"/>
        <family val="2"/>
      </rPr>
      <t>B</t>
    </r>
  </si>
  <si>
    <t>z toho zemědělci</t>
  </si>
  <si>
    <t>celkem</t>
  </si>
  <si>
    <t>z toho částeční zemědělci</t>
  </si>
  <si>
    <r>
      <t>celkem</t>
    </r>
    <r>
      <rPr>
        <b/>
        <vertAlign val="superscript"/>
        <sz val="10"/>
        <rFont val="Arial CE"/>
        <family val="2"/>
      </rPr>
      <t>B</t>
    </r>
  </si>
  <si>
    <t>Ekonomicky aktivní obyvatelstvo</t>
  </si>
  <si>
    <t>městské</t>
  </si>
  <si>
    <r>
      <t>celkem</t>
    </r>
    <r>
      <rPr>
        <b/>
        <vertAlign val="superscript"/>
        <sz val="10"/>
        <rFont val="Arial CE"/>
        <family val="2"/>
      </rPr>
      <t>C</t>
    </r>
  </si>
  <si>
    <t>Míra nezaměstnosti</t>
  </si>
  <si>
    <t>městská</t>
  </si>
  <si>
    <t>venkovská</t>
  </si>
  <si>
    <r>
      <t>celkem</t>
    </r>
    <r>
      <rPr>
        <b/>
        <vertAlign val="superscript"/>
        <sz val="10"/>
        <rFont val="Arial CE"/>
        <family val="2"/>
      </rPr>
      <t>D</t>
    </r>
  </si>
  <si>
    <r>
      <t>Podíl zaměstnaných žen z ekonomicky aktivního obyvatelstva  (v %)</t>
    </r>
    <r>
      <rPr>
        <vertAlign val="superscript"/>
        <sz val="10"/>
        <rFont val="Arial CE"/>
        <family val="2"/>
      </rPr>
      <t>E</t>
    </r>
  </si>
  <si>
    <r>
      <t>Podíl lidí ve věku nad 40 let z ekonomicky aktivního obyvatelstva  (v %)</t>
    </r>
    <r>
      <rPr>
        <vertAlign val="superscript"/>
        <sz val="10"/>
        <rFont val="Arial CE"/>
        <family val="2"/>
      </rPr>
      <t>F</t>
    </r>
  </si>
  <si>
    <t>Referenční rok:*</t>
  </si>
  <si>
    <t xml:space="preserve">* Údaje za rok 2003 nejsou k dispozici. </t>
  </si>
  <si>
    <t>E Ženy ze zaměstnaných v NH celkem. Pramen: Zaměstnanost a nezaměstnanost v ČR podle výsledků výběrového šetření 4. čtvrtletí 2002, ČSÚ 2003.</t>
  </si>
  <si>
    <t>NM Nesleduje se</t>
  </si>
  <si>
    <t>NA Není k dispozici</t>
  </si>
  <si>
    <r>
      <t>2</t>
    </r>
    <r>
      <rPr>
        <sz val="10"/>
        <rFont val="Arial"/>
        <family val="2"/>
      </rPr>
      <t xml:space="preserve"> Venkovská populace = obyvatelstvo v obcích do 1 999 obyvatel, městská populace = obyvatelstvo v obcích 2 000 a více obyvatel</t>
    </r>
  </si>
  <si>
    <r>
      <t xml:space="preserve">A </t>
    </r>
    <r>
      <rPr>
        <sz val="10"/>
        <rFont val="Arial CE"/>
        <family val="2"/>
      </rPr>
      <t>Průměrná měsíční hrubá mzda (v Kč) - odhad.</t>
    </r>
  </si>
  <si>
    <r>
      <t xml:space="preserve">B </t>
    </r>
    <r>
      <rPr>
        <sz val="10"/>
        <rFont val="Arial CE"/>
        <family val="2"/>
      </rPr>
      <t>Pramen: SLDB 2001, ČSÚ 2001.</t>
    </r>
  </si>
  <si>
    <r>
      <t xml:space="preserve">C </t>
    </r>
    <r>
      <rPr>
        <sz val="10"/>
        <rFont val="Arial CE"/>
        <family val="2"/>
      </rPr>
      <t xml:space="preserve">Zaměstnaní v NH celkem. Pramen: Zaměstnanost a nezaměstnanost v ČR podle výsledků výběrového šetření 4. čtvrtletí 2002, ČSÚ 2003. </t>
    </r>
  </si>
  <si>
    <r>
      <t>D</t>
    </r>
    <r>
      <rPr>
        <sz val="10"/>
        <rFont val="Arial CE"/>
        <family val="2"/>
      </rPr>
      <t xml:space="preserve"> K 31.12.2002, MPSV 2003.</t>
    </r>
  </si>
  <si>
    <r>
      <t>F</t>
    </r>
    <r>
      <rPr>
        <sz val="10"/>
        <rFont val="Arial CE"/>
        <family val="2"/>
      </rPr>
      <t xml:space="preserve"> Zaměstnaní nad 45 let ze zaměstnaných v NH celkem. Pramen: Zaměstnanost a nezaměstnanost v ČR podle výsledků výběrového šetření 4. čtvrtletí 2002, ČSÚ 2003.</t>
    </r>
  </si>
  <si>
    <t xml:space="preserve">2. Využití půdy </t>
  </si>
  <si>
    <r>
      <t>% ze ZVP</t>
    </r>
    <r>
      <rPr>
        <vertAlign val="superscript"/>
        <sz val="10"/>
        <rFont val="Arial CE"/>
        <family val="2"/>
      </rPr>
      <t>1</t>
    </r>
  </si>
  <si>
    <t>% z celku</t>
  </si>
  <si>
    <t>Orná půda</t>
  </si>
  <si>
    <t>Trvalé plodiny</t>
  </si>
  <si>
    <t>Trvalé travní porosty</t>
  </si>
  <si>
    <t>ZVP celkem</t>
  </si>
  <si>
    <t>Lesy a další lesní půda</t>
  </si>
  <si>
    <t>Jiné</t>
  </si>
  <si>
    <t>CELKEM</t>
  </si>
  <si>
    <r>
      <t>1</t>
    </r>
    <r>
      <rPr>
        <sz val="10"/>
        <rFont val="Arial CE"/>
        <family val="2"/>
      </rPr>
      <t xml:space="preserve"> ZVP: Zemědělsky využívaná půda</t>
    </r>
  </si>
  <si>
    <t>3. Přehled zemědělského majetku společností</t>
  </si>
  <si>
    <t>Referenční rok: 2002</t>
  </si>
  <si>
    <r>
      <t xml:space="preserve">Hlavní typ produkce </t>
    </r>
    <r>
      <rPr>
        <vertAlign val="superscript"/>
        <sz val="10"/>
        <rFont val="Arial"/>
        <family val="2"/>
      </rPr>
      <t>1</t>
    </r>
  </si>
  <si>
    <t>Podniky fyzických osob</t>
  </si>
  <si>
    <t>Obchodní společnosti</t>
  </si>
  <si>
    <r>
      <t>Družstva</t>
    </r>
    <r>
      <rPr>
        <vertAlign val="superscript"/>
        <sz val="10"/>
        <rFont val="Arial"/>
        <family val="2"/>
      </rPr>
      <t>2</t>
    </r>
  </si>
  <si>
    <t>Státní</t>
  </si>
  <si>
    <r>
      <t>Země celkem:   ha nebo DJ</t>
    </r>
    <r>
      <rPr>
        <vertAlign val="superscript"/>
        <sz val="10"/>
        <rFont val="Arial"/>
        <family val="2"/>
      </rPr>
      <t>3</t>
    </r>
  </si>
  <si>
    <t>Soukromé / individuální</t>
  </si>
  <si>
    <t>Soukromé společnosti</t>
  </si>
  <si>
    <r>
      <t xml:space="preserve">Soukromí zemědělci mladší 40 let </t>
    </r>
    <r>
      <rPr>
        <vertAlign val="superscript"/>
        <sz val="10"/>
        <rFont val="Arial"/>
        <family val="2"/>
      </rPr>
      <t>4</t>
    </r>
  </si>
  <si>
    <r>
      <t xml:space="preserve">Soukromí zemědělci starší 55 let </t>
    </r>
    <r>
      <rPr>
        <vertAlign val="superscript"/>
        <sz val="10"/>
        <rFont val="Arial"/>
        <family val="2"/>
      </rPr>
      <t>4</t>
    </r>
  </si>
  <si>
    <t>Průměrná hodnota ZVP nebo počet DJ</t>
  </si>
  <si>
    <t>Zahradnictví</t>
  </si>
  <si>
    <t>Vinice</t>
  </si>
  <si>
    <t>Ovocnářství</t>
  </si>
  <si>
    <t>Další majetek (včetně smíšeného majetku)</t>
  </si>
  <si>
    <t>Mléčný průmysl</t>
  </si>
  <si>
    <t>Skot-chov a výkrm</t>
  </si>
  <si>
    <t>Prasata</t>
  </si>
  <si>
    <t>Ovce a kozy</t>
  </si>
  <si>
    <t>Drůbež</t>
  </si>
  <si>
    <t>Jiný typ živočisné produkce</t>
  </si>
  <si>
    <t>Ostatní</t>
  </si>
  <si>
    <t>z toho lesy a  smíšený sylvo-zemědělský majetek</t>
  </si>
  <si>
    <t>NM nesleduje se</t>
  </si>
  <si>
    <t xml:space="preserve">Údaje za rok 2003 nejsou k dispozici. </t>
  </si>
  <si>
    <r>
      <t>2</t>
    </r>
    <r>
      <rPr>
        <sz val="10"/>
        <rFont val="Arial"/>
        <family val="2"/>
      </rPr>
      <t xml:space="preserve"> Družstva jsou zahrnutá v případě, že náleží do soukromého sektoru</t>
    </r>
  </si>
  <si>
    <r>
      <t>3</t>
    </r>
    <r>
      <rPr>
        <sz val="10"/>
        <rFont val="Arial"/>
        <family val="2"/>
      </rPr>
      <t xml:space="preserve"> DJ: Dobytčí jednotka</t>
    </r>
  </si>
  <si>
    <r>
      <t>5</t>
    </r>
    <r>
      <rPr>
        <sz val="10"/>
        <rFont val="Arial"/>
        <family val="2"/>
      </rPr>
      <t xml:space="preserve"> Bude se členit podle nejdůležitějších kultur (obilí,  cukrová řepa,  brambory, atd.)</t>
    </r>
  </si>
  <si>
    <r>
      <t>4. Geografické vymezení podpor různých opatření SAPARD</t>
    </r>
    <r>
      <rPr>
        <b/>
        <vertAlign val="superscript"/>
        <sz val="14"/>
        <rFont val="Arial CE"/>
        <family val="2"/>
      </rPr>
      <t xml:space="preserve"> 1</t>
    </r>
  </si>
  <si>
    <r>
      <t xml:space="preserve">Podle REGIONŮ 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 xml:space="preserve"> (kumulované údaje).</t>
    </r>
  </si>
  <si>
    <t xml:space="preserve">Opatření                                                                                                                                    </t>
  </si>
  <si>
    <r>
      <t>CELKEM</t>
    </r>
    <r>
      <rPr>
        <vertAlign val="superscript"/>
        <sz val="11"/>
        <rFont val="Arial"/>
        <family val="2"/>
      </rPr>
      <t xml:space="preserve"> 3</t>
    </r>
  </si>
  <si>
    <t>a. Investice do zemědělského majetku 1.1.</t>
  </si>
  <si>
    <t>b. Zlepšování zpracovávání  a marketingu zemědělských produktů a produktů rybolovu 1.2.</t>
  </si>
  <si>
    <t>c. Zlepšování struktur pro kontrolu kvality,  pro kvalitu potravin a pro ochranu spotřebitele 1.3.</t>
  </si>
  <si>
    <t>d. Metody zemědělské produkce určené k ochraně životního prostředí a  uchování krajiny. 2.3.</t>
  </si>
  <si>
    <t>e. Rozvoj a diversifikace hospodářských činností zajišťujících rozmanitost aktivit a alternativní zdroje příjmů  2.2.</t>
  </si>
  <si>
    <t xml:space="preserve">f. Zakládání svépomocných zemědělských organizací a poskytování pomocných služeb při vedení zemědělských podniků  </t>
  </si>
  <si>
    <t>g. Vytváření organizací výrobců</t>
  </si>
  <si>
    <t>h. Obnova a rozvoj vesnic  2.1.a.</t>
  </si>
  <si>
    <t>i. Meliorace a pozemkové úpravy  1.4.</t>
  </si>
  <si>
    <t>j. Zakládání a aktualizace pozemkových katastrů</t>
  </si>
  <si>
    <t>k. Zlepšování profesního vzdělávání 3.1.</t>
  </si>
  <si>
    <t>l. Rozvoj  venkovské infrastruktury 2.1.b</t>
  </si>
  <si>
    <t>m. Vodní hospodářství v zemědělství</t>
  </si>
  <si>
    <t xml:space="preserve">n.1. Zalesňování zemědělských pozemků </t>
  </si>
  <si>
    <t>n.2. Investice do lesního majetku vlastněného soukromými vlastníky lesa a zpracování a marketing lesnických produktů</t>
  </si>
  <si>
    <t>o. Technická pomoc  3.2.</t>
  </si>
  <si>
    <t xml:space="preserve">Počet příjemců </t>
  </si>
  <si>
    <r>
      <t xml:space="preserve">Celkové veřejné výdaje </t>
    </r>
    <r>
      <rPr>
        <vertAlign val="superscript"/>
        <sz val="10"/>
        <rFont val="Arial CE"/>
        <family val="2"/>
      </rPr>
      <t>4</t>
    </r>
  </si>
  <si>
    <t xml:space="preserve">Celkové veřejné výdaje </t>
  </si>
  <si>
    <r>
      <t>CELKEM</t>
    </r>
    <r>
      <rPr>
        <sz val="9"/>
        <rFont val="Arial CE"/>
        <family val="2"/>
      </rPr>
      <t xml:space="preserve"> (počet příjemců zapojených minimálně jednoho opatření</t>
    </r>
    <r>
      <rPr>
        <vertAlign val="superscript"/>
        <sz val="9"/>
        <rFont val="Arial CE"/>
        <family val="2"/>
      </rPr>
      <t>5</t>
    </r>
    <r>
      <rPr>
        <sz val="9"/>
        <rFont val="Arial CE"/>
        <family val="2"/>
      </rPr>
      <t>)</t>
    </r>
  </si>
  <si>
    <r>
      <t>1</t>
    </r>
    <r>
      <rPr>
        <sz val="10"/>
        <rFont val="Arial CE"/>
        <family val="2"/>
      </rPr>
      <t>Zeměpisná specifikace vychází z umístění příjemce podpory (např. pozemek, na kterém se provádí agro-envoronmentální činnost , umístění stavby zpracovatelského závodu nebo oblast, kde byla zrenovovaná silnice)</t>
    </r>
  </si>
  <si>
    <r>
      <t>2</t>
    </r>
    <r>
      <rPr>
        <sz val="10"/>
        <rFont val="Arial CE"/>
        <family val="2"/>
      </rPr>
      <t xml:space="preserve"> Regiony NUTS 2</t>
    </r>
  </si>
  <si>
    <r>
      <t>3</t>
    </r>
    <r>
      <rPr>
        <sz val="10"/>
        <rFont val="Arial CE"/>
        <family val="2"/>
      </rPr>
      <t xml:space="preserve"> Sloupec "celkem" se má vyvarovat dvojitého započítání jednoho příjemce současně registrovaného v několika oblastech</t>
    </r>
  </si>
  <si>
    <r>
      <t>4</t>
    </r>
    <r>
      <rPr>
        <sz val="10"/>
        <rFont val="Arial CE"/>
        <family val="2"/>
      </rPr>
      <t xml:space="preserve"> Národní výdaje +  výdaje EU </t>
    </r>
  </si>
  <si>
    <r>
      <t>5</t>
    </r>
    <r>
      <rPr>
        <sz val="10"/>
        <rFont val="Arial CE"/>
        <family val="2"/>
      </rPr>
      <t xml:space="preserve"> Řádek "celkem" se má vyvarovat dvojitého započítání jednoho příjemce současně benefitujícího z několika opatření</t>
    </r>
  </si>
  <si>
    <t>NP není programováno</t>
  </si>
  <si>
    <t>5. Finanční monitorování (kumulované údaje)</t>
  </si>
  <si>
    <t>OPATŘENÍ</t>
  </si>
  <si>
    <t>Program SAPARD                                           Rozhodnutí Komise č. C (2000) z 26. října 2000</t>
  </si>
  <si>
    <t xml:space="preserve">Závazky Agentury SAPARD </t>
  </si>
  <si>
    <t>Provedení</t>
  </si>
  <si>
    <t>Ukazatele provedení</t>
  </si>
  <si>
    <t>Celkové přijatelné náklady €</t>
  </si>
  <si>
    <t>Veřejné</t>
  </si>
  <si>
    <t>Celkem  €</t>
  </si>
  <si>
    <t>Přijatelné náklady</t>
  </si>
  <si>
    <t>Počet projektů</t>
  </si>
  <si>
    <t>Počet dokončených projektů</t>
  </si>
  <si>
    <t xml:space="preserve">Příjemci </t>
  </si>
  <si>
    <t>celková uznaná</t>
  </si>
  <si>
    <t>požadovaná podpora</t>
  </si>
  <si>
    <t>Veřejný příspěvek placený příjemcům</t>
  </si>
  <si>
    <t>celková podpora €</t>
  </si>
  <si>
    <t>% dokončených projektů</t>
  </si>
  <si>
    <t>Přijatelné závazné náklady jako % z celkových přijatelných nákladů v Programu</t>
  </si>
  <si>
    <t>%  plateb příjemcům ku závazkům</t>
  </si>
  <si>
    <t>%plateb příjemcům ku požadavkům</t>
  </si>
  <si>
    <t>% nákladů placených příjemci ku závazným nákladům</t>
  </si>
  <si>
    <t>% závazných fondů EU ku předpokládaných programem</t>
  </si>
  <si>
    <t>Vyplaceno EU/předpokládáno EU v programu (15=8/2)</t>
  </si>
  <si>
    <t>a. Investice do zemědělského majetku ( 1.1 )</t>
  </si>
  <si>
    <t>b.Zlepšování zpracovávání a marketingu zemědělských produktů a produktů rybolovu ( 1.2 )</t>
  </si>
  <si>
    <t>c. Zlepšování struktur pro kontrolu kvality, pro kvalitu potravin a pro ochranu spotřebitele ( 1.3 )</t>
  </si>
  <si>
    <t>d. Metody zemědělské produkce určené k ochraně životního prostředí a uchování krajiny ( 2.3 )</t>
  </si>
  <si>
    <t>e. Rozvoj a diversifikace hospodářských činností  zajišt'ujících rozmanitost aktivit a alternativní zdroje příjmů   ( 2.2 )</t>
  </si>
  <si>
    <t>h. Obnova a rozvoj vesnic ( 2.1a )</t>
  </si>
  <si>
    <t>i. Meliorace a pozemkové úpravy ( 1.4 )</t>
  </si>
  <si>
    <t>k. Zlepšování profesního vzdělávání ( 3.1 )</t>
  </si>
  <si>
    <t>l. Rozvoj venkovské infrastruktury ( 2.1b )</t>
  </si>
  <si>
    <t>o. Technická pomoc ( 3.2 )</t>
  </si>
  <si>
    <t>Celkem</t>
  </si>
  <si>
    <t>a. Opatření 1.1  Investice do zemědělského majetku (výše podpor)</t>
  </si>
  <si>
    <t>a. 1.  Specifikace podle typu produkce (kumulované údaje)</t>
  </si>
  <si>
    <t xml:space="preserve">Hlavní typ  produkce týkající se investice </t>
  </si>
  <si>
    <r>
      <t>Počet příjemců z řad mladých zemědělců</t>
    </r>
    <r>
      <rPr>
        <vertAlign val="superscript"/>
        <sz val="10"/>
        <rFont val="Arial CE"/>
        <family val="2"/>
      </rPr>
      <t xml:space="preserve">1 </t>
    </r>
  </si>
  <si>
    <t>Přijatelné náklady přiznané Agenturou SAPARD</t>
  </si>
  <si>
    <t>Celkové přijatelné náklady příjemců</t>
  </si>
  <si>
    <t>Veřejný příspěvek vyplacený příjemcům</t>
  </si>
  <si>
    <t>zamítnuté</t>
  </si>
  <si>
    <t>schválené</t>
  </si>
  <si>
    <t>dokončené</t>
  </si>
  <si>
    <t>Skot</t>
  </si>
  <si>
    <t>Sklady na ovoce *</t>
  </si>
  <si>
    <t>Sklady na  zeleninu</t>
  </si>
  <si>
    <t xml:space="preserve">Skladovací zařízení pro vedlejší produkty živočišné výroby-jímky na kejdu  </t>
  </si>
  <si>
    <t>Pevná hnojiště</t>
  </si>
  <si>
    <r>
      <t>1</t>
    </r>
    <r>
      <rPr>
        <sz val="10"/>
        <rFont val="Arial CE"/>
        <family val="2"/>
      </rPr>
      <t xml:space="preserve"> "Mladí zemědělci": zemědělci mladší 40 let</t>
    </r>
  </si>
  <si>
    <t>* a zeleninu</t>
  </si>
  <si>
    <t>a. Opatření 1.1 Investice do zemědělského majetku (výše podpor)</t>
  </si>
  <si>
    <t>a.2.Specifikace podle typu investice (kumulované údaje)</t>
  </si>
  <si>
    <t>Typ investice</t>
  </si>
  <si>
    <t xml:space="preserve">Srovnávací jednotky </t>
  </si>
  <si>
    <t>Veřejný příspěvek vyplacený přjemcům</t>
  </si>
  <si>
    <t>jednotka</t>
  </si>
  <si>
    <t>množství</t>
  </si>
  <si>
    <t>Celkové přijatelné náklady příjemců pomoci</t>
  </si>
  <si>
    <t>stavby</t>
  </si>
  <si>
    <t>z toho</t>
  </si>
  <si>
    <t>stavby pro skot</t>
  </si>
  <si>
    <t>stavby pro prasata</t>
  </si>
  <si>
    <t>jiné stavby pro živočišnou výrobu - jímky a pevná hnojiště</t>
  </si>
  <si>
    <t>Jiné zemědělské stavby - sklady na ovoce *</t>
  </si>
  <si>
    <t>Jiné zemědělské stavby - sklady na  zeleninu</t>
  </si>
  <si>
    <t xml:space="preserve">počet rekonst. stájí </t>
  </si>
  <si>
    <r>
      <t>celková plocha rekonst. stájí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</si>
  <si>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t>počet zapojených zemědělských  podniků</t>
  </si>
  <si>
    <r>
      <t xml:space="preserve">     počet DJ</t>
    </r>
    <r>
      <rPr>
        <vertAlign val="superscript"/>
        <sz val="10"/>
        <rFont val="Arial CE"/>
        <family val="2"/>
      </rPr>
      <t>1</t>
    </r>
  </si>
  <si>
    <t>počet rekonst. stájí</t>
  </si>
  <si>
    <r>
      <t>celková plocha rekonst.stájí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</si>
  <si>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t xml:space="preserve">počet zapojených zemědělských  podniků </t>
  </si>
  <si>
    <r>
      <t xml:space="preserve">         počet DJ</t>
    </r>
    <r>
      <rPr>
        <vertAlign val="superscript"/>
        <sz val="10"/>
        <rFont val="Arial CE"/>
        <family val="2"/>
      </rPr>
      <t>1</t>
    </r>
  </si>
  <si>
    <t>počet vybudovaných  jímek na kejdu</t>
  </si>
  <si>
    <r>
      <t xml:space="preserve">  kapacita jímek (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</t>
    </r>
  </si>
  <si>
    <t>počet pevných hnojišť</t>
  </si>
  <si>
    <r>
      <t>kapacita pevných hnojišť (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</t>
    </r>
  </si>
  <si>
    <t>skladovací kapacita (t)</t>
  </si>
  <si>
    <t xml:space="preserve"> počet zapojených zemědělských  podniků</t>
  </si>
  <si>
    <r>
      <t xml:space="preserve">1 </t>
    </r>
    <r>
      <rPr>
        <sz val="10"/>
        <rFont val="Arial CE"/>
        <family val="2"/>
      </rPr>
      <t>Vysvětlivky: DJ  :   dobytčí jednotka (2000), přehled DJ pro přežvýkavce je zpracován podle Nařízení rady EU č. 1254/1999 ze 17.5.1999 o společné organizaci trhu s hovězím masem (býci, voli, dojné a nedojené krávy a jalovice nad 24 měsíce věku jedna dobytčí jednotka, mladý skot od 6 do 24 měsíců věku 0,6 dobytčí jednotky . Jedno prase je na dobytčí jednotky přepočítáno koeficientem 0,2 .</t>
    </r>
  </si>
  <si>
    <t>b.Opatření 1.2 Zlepšování zpracovávání a marketingu zemědělských produktů a produktů rybolovu (výše podpor)</t>
  </si>
  <si>
    <t>b.1. Specifikace podle sektoru (kumulované údaje)</t>
  </si>
  <si>
    <t>Sektor</t>
  </si>
  <si>
    <t>Veřejný příspěvek vyplacený vypříjemcům</t>
  </si>
  <si>
    <t>Zahrnuté kapacity</t>
  </si>
  <si>
    <t>nové</t>
  </si>
  <si>
    <t>zlepšené</t>
  </si>
  <si>
    <t>Celkové přijatelné náklady příjemce pomoci</t>
  </si>
  <si>
    <t>Masný průmysl</t>
  </si>
  <si>
    <t>Mlékárenský průmysl</t>
  </si>
  <si>
    <t>Zpracování ryb</t>
  </si>
  <si>
    <t>Regionální produkty</t>
  </si>
  <si>
    <t xml:space="preserve">objem zpracování masa ( t )   </t>
  </si>
  <si>
    <t xml:space="preserve">počet zapojených zpracovatelských podniků </t>
  </si>
  <si>
    <t xml:space="preserve">objem zpracování mléka  (1000 l ) </t>
  </si>
  <si>
    <t>Počet podniků</t>
  </si>
  <si>
    <t>Total eligible cost borne by the beneficiaries</t>
  </si>
  <si>
    <t>Integrované zemědělství nebo systémy s minimálními vstupy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</si>
</sst>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%"/>
    <numFmt numFmtId="173" formatCode="0.0"/>
    <numFmt numFmtId="174" formatCode="#,##0.0"/>
    <numFmt numFmtId="175" formatCode="General_)"/>
    <numFmt numFmtId="176" formatCode="#,##0_);\(#,##0\)"/>
    <numFmt numFmtId="177" formatCode="0.000%"/>
    <numFmt numFmtId="178" formatCode="#,##0.000"/>
    <numFmt numFmtId="179" formatCode="#,##0_ ;\-#,##0\ "/>
  </numFmts>
  <fonts count="3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8"/>
      <name val="Arial"/>
      <family val="2"/>
    </font>
    <font>
      <vertAlign val="superscript"/>
      <sz val="10"/>
      <name val="Arial CE"/>
      <family val="2"/>
    </font>
    <font>
      <vertAlign val="superscript"/>
      <sz val="14"/>
      <name val="Arial"/>
      <family val="2"/>
    </font>
    <font>
      <b/>
      <sz val="12"/>
      <name val="Arial MT"/>
      <family val="0"/>
    </font>
    <font>
      <b/>
      <sz val="10"/>
      <name val="Arial CE"/>
      <family val="2"/>
    </font>
    <font>
      <i/>
      <vertAlign val="superscript"/>
      <sz val="8"/>
      <name val="Arial"/>
      <family val="2"/>
    </font>
    <font>
      <vertAlign val="superscript"/>
      <sz val="8"/>
      <color indexed="10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vertAlign val="superscript"/>
      <sz val="10"/>
      <name val="Arial CE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9"/>
      <name val="Arial CE"/>
      <family val="2"/>
    </font>
    <font>
      <b/>
      <vertAlign val="superscript"/>
      <sz val="14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 style="double">
        <color indexed="8"/>
      </bottom>
    </border>
    <border>
      <left style="double"/>
      <right style="thin"/>
      <top style="double"/>
      <bottom style="double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double">
        <color indexed="8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172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4" xfId="0" applyNumberFormat="1" applyBorder="1" applyAlignment="1">
      <alignment horizontal="center" vertical="center" wrapText="1"/>
    </xf>
    <xf numFmtId="17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72" fontId="0" fillId="0" borderId="5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4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172" fontId="0" fillId="0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 horizontal="center"/>
    </xf>
    <xf numFmtId="174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" fontId="0" fillId="2" borderId="4" xfId="0" applyNumberForma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4" fillId="0" borderId="0" xfId="23" applyFont="1">
      <alignment/>
      <protection/>
    </xf>
    <xf numFmtId="0" fontId="0" fillId="0" borderId="0" xfId="23">
      <alignment/>
      <protection/>
    </xf>
    <xf numFmtId="0" fontId="3" fillId="0" borderId="0" xfId="23" applyFont="1" applyBorder="1">
      <alignment/>
      <protection/>
    </xf>
    <xf numFmtId="0" fontId="0" fillId="0" borderId="0" xfId="23" applyBorder="1">
      <alignment/>
      <protection/>
    </xf>
    <xf numFmtId="0" fontId="3" fillId="0" borderId="0" xfId="23" applyFont="1" applyBorder="1" applyAlignment="1">
      <alignment vertical="center"/>
      <protection/>
    </xf>
    <xf numFmtId="0" fontId="11" fillId="0" borderId="0" xfId="25" applyAlignment="1">
      <alignment/>
      <protection/>
    </xf>
    <xf numFmtId="0" fontId="4" fillId="0" borderId="0" xfId="25" applyFont="1" applyAlignment="1">
      <alignment vertical="center"/>
      <protection/>
    </xf>
    <xf numFmtId="0" fontId="4" fillId="0" borderId="0" xfId="25" applyFont="1" applyAlignment="1">
      <alignment/>
      <protection/>
    </xf>
    <xf numFmtId="0" fontId="1" fillId="0" borderId="0" xfId="25" applyFont="1" applyAlignment="1">
      <alignment/>
      <protection/>
    </xf>
    <xf numFmtId="0" fontId="4" fillId="0" borderId="0" xfId="25" applyFont="1" applyAlignment="1">
      <alignment horizontal="left" vertical="center"/>
      <protection/>
    </xf>
    <xf numFmtId="0" fontId="4" fillId="0" borderId="0" xfId="25" applyFont="1" applyAlignment="1">
      <alignment horizontal="center" vertical="center" wrapText="1"/>
      <protection/>
    </xf>
    <xf numFmtId="0" fontId="11" fillId="0" borderId="0" xfId="25" applyAlignment="1">
      <alignment horizontal="center" vertical="center" wrapText="1"/>
      <protection/>
    </xf>
    <xf numFmtId="0" fontId="11" fillId="0" borderId="0" xfId="25">
      <alignment/>
      <protection/>
    </xf>
    <xf numFmtId="3" fontId="11" fillId="0" borderId="4" xfId="25" applyNumberFormat="1" applyBorder="1" applyAlignment="1">
      <alignment horizontal="center" vertical="center" wrapText="1"/>
      <protection/>
    </xf>
    <xf numFmtId="0" fontId="11" fillId="0" borderId="0" xfId="25" applyBorder="1" applyAlignment="1">
      <alignment horizontal="left" vertical="center" wrapText="1"/>
      <protection/>
    </xf>
    <xf numFmtId="0" fontId="11" fillId="0" borderId="0" xfId="25" applyBorder="1" applyAlignment="1">
      <alignment horizontal="center" vertical="center" wrapText="1"/>
      <protection/>
    </xf>
    <xf numFmtId="3" fontId="11" fillId="0" borderId="0" xfId="25" applyNumberFormat="1" applyBorder="1" applyAlignment="1">
      <alignment horizontal="center" vertical="center" wrapText="1"/>
      <protection/>
    </xf>
    <xf numFmtId="4" fontId="11" fillId="0" borderId="0" xfId="25" applyNumberFormat="1" applyBorder="1" applyAlignment="1">
      <alignment horizontal="center" vertical="center" wrapText="1"/>
      <protection/>
    </xf>
    <xf numFmtId="0" fontId="12" fillId="0" borderId="0" xfId="25" applyNumberFormat="1" applyFont="1" applyBorder="1" applyAlignment="1">
      <alignment horizontal="center" vertical="center" wrapText="1"/>
      <protection/>
    </xf>
    <xf numFmtId="174" fontId="11" fillId="0" borderId="0" xfId="25" applyNumberFormat="1" applyBorder="1" applyAlignment="1">
      <alignment horizontal="center" vertical="center" wrapText="1"/>
      <protection/>
    </xf>
    <xf numFmtId="0" fontId="13" fillId="0" borderId="0" xfId="25" applyFont="1" applyAlignment="1">
      <alignment horizontal="left" vertical="center" wrapText="1"/>
      <protection/>
    </xf>
    <xf numFmtId="0" fontId="3" fillId="0" borderId="0" xfId="25" applyFont="1" applyBorder="1" applyAlignment="1">
      <alignment horizontal="left" vertical="center"/>
      <protection/>
    </xf>
    <xf numFmtId="0" fontId="11" fillId="0" borderId="0" xfId="25" applyAlignment="1">
      <alignment vertical="center" wrapText="1"/>
      <protection/>
    </xf>
    <xf numFmtId="0" fontId="11" fillId="0" borderId="0" xfId="20" applyAlignment="1">
      <alignment vertical="center"/>
      <protection/>
    </xf>
    <xf numFmtId="0" fontId="11" fillId="0" borderId="0" xfId="20">
      <alignment/>
      <protection/>
    </xf>
    <xf numFmtId="0" fontId="4" fillId="0" borderId="0" xfId="20" applyFont="1" applyAlignment="1">
      <alignment horizontal="left" vertical="center"/>
      <protection/>
    </xf>
    <xf numFmtId="0" fontId="0" fillId="0" borderId="4" xfId="20" applyFont="1" applyBorder="1" applyAlignment="1">
      <alignment horizontal="center" vertical="center" wrapText="1"/>
      <protection/>
    </xf>
    <xf numFmtId="0" fontId="0" fillId="0" borderId="0" xfId="20" applyFont="1">
      <alignment/>
      <protection/>
    </xf>
    <xf numFmtId="3" fontId="0" fillId="0" borderId="4" xfId="20" applyNumberFormat="1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vertical="center" wrapText="1"/>
      <protection/>
    </xf>
    <xf numFmtId="3" fontId="0" fillId="2" borderId="4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 vertical="top"/>
      <protection locked="0"/>
    </xf>
    <xf numFmtId="0" fontId="0" fillId="0" borderId="0" xfId="20" applyFont="1">
      <alignment vertical="top"/>
      <protection locked="0"/>
    </xf>
    <xf numFmtId="0" fontId="3" fillId="0" borderId="0" xfId="20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0" borderId="0" xfId="20" applyFont="1" applyAlignment="1">
      <alignment horizontal="left"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4" fillId="0" borderId="0" xfId="20" applyFont="1" applyAlignment="1">
      <alignment horizontal="left"/>
      <protection/>
    </xf>
    <xf numFmtId="0" fontId="11" fillId="0" borderId="0" xfId="20" applyAlignment="1">
      <alignment/>
      <protection/>
    </xf>
    <xf numFmtId="0" fontId="4" fillId="0" borderId="0" xfId="20" applyFont="1" applyAlignment="1">
      <alignment wrapText="1"/>
      <protection/>
    </xf>
    <xf numFmtId="0" fontId="11" fillId="0" borderId="0" xfId="20" applyAlignment="1">
      <alignment wrapText="1"/>
      <protection/>
    </xf>
    <xf numFmtId="3" fontId="11" fillId="0" borderId="4" xfId="20" applyNumberFormat="1" applyBorder="1" applyAlignment="1">
      <alignment horizontal="center" vertical="center" wrapText="1"/>
      <protection/>
    </xf>
    <xf numFmtId="4" fontId="11" fillId="0" borderId="4" xfId="20" applyNumberFormat="1" applyBorder="1" applyAlignment="1">
      <alignment horizontal="center" vertical="center" wrapText="1"/>
      <protection/>
    </xf>
    <xf numFmtId="174" fontId="11" fillId="0" borderId="4" xfId="20" applyNumberFormat="1" applyBorder="1" applyAlignment="1">
      <alignment horizontal="center" vertical="center" wrapText="1"/>
      <protection/>
    </xf>
    <xf numFmtId="0" fontId="11" fillId="0" borderId="4" xfId="20" applyBorder="1" applyAlignment="1">
      <alignment horizontal="center" vertical="center" wrapText="1"/>
      <protection/>
    </xf>
    <xf numFmtId="3" fontId="0" fillId="0" borderId="4" xfId="20" applyNumberFormat="1" applyFont="1" applyBorder="1" applyAlignment="1">
      <alignment horizontal="center" vertical="center" wrapText="1"/>
      <protection/>
    </xf>
    <xf numFmtId="4" fontId="0" fillId="2" borderId="4" xfId="20" applyNumberFormat="1" applyFont="1" applyFill="1" applyBorder="1" applyAlignment="1">
      <alignment horizontal="center" vertical="center" wrapText="1"/>
      <protection/>
    </xf>
    <xf numFmtId="3" fontId="0" fillId="2" borderId="4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11" fillId="0" borderId="0" xfId="20" applyAlignment="1">
      <alignment horizontal="center" vertical="center" wrapText="1"/>
      <protection/>
    </xf>
    <xf numFmtId="0" fontId="11" fillId="0" borderId="0" xfId="20" applyBorder="1" applyAlignment="1">
      <alignment vertical="center" wrapText="1"/>
      <protection/>
    </xf>
    <xf numFmtId="0" fontId="11" fillId="0" borderId="0" xfId="20" applyBorder="1">
      <alignment/>
      <protection/>
    </xf>
    <xf numFmtId="0" fontId="11" fillId="0" borderId="4" xfId="25" applyBorder="1">
      <alignment/>
      <protection/>
    </xf>
    <xf numFmtId="0" fontId="1" fillId="0" borderId="4" xfId="0" applyFont="1" applyBorder="1" applyAlignment="1">
      <alignment horizontal="left" vertical="center" wrapText="1"/>
    </xf>
    <xf numFmtId="3" fontId="11" fillId="0" borderId="4" xfId="20" applyNumberFormat="1" applyFont="1" applyBorder="1" applyAlignment="1">
      <alignment horizontal="center" vertical="center" wrapText="1"/>
      <protection/>
    </xf>
    <xf numFmtId="4" fontId="11" fillId="0" borderId="4" xfId="20" applyNumberFormat="1" applyFont="1" applyBorder="1" applyAlignment="1">
      <alignment horizontal="center" vertical="center" wrapText="1"/>
      <protection/>
    </xf>
    <xf numFmtId="0" fontId="11" fillId="0" borderId="0" xfId="20" applyFont="1">
      <alignment/>
      <protection/>
    </xf>
    <xf numFmtId="0" fontId="0" fillId="0" borderId="12" xfId="20" applyFont="1" applyBorder="1" applyAlignment="1">
      <alignment vertical="center" wrapText="1"/>
      <protection/>
    </xf>
    <xf numFmtId="3" fontId="0" fillId="0" borderId="12" xfId="20" applyNumberFormat="1" applyFont="1" applyBorder="1" applyAlignment="1">
      <alignment horizontal="center" vertical="center" wrapText="1"/>
      <protection/>
    </xf>
    <xf numFmtId="3" fontId="0" fillId="0" borderId="6" xfId="20" applyNumberFormat="1" applyFont="1" applyBorder="1" applyAlignment="1">
      <alignment horizontal="center" vertical="center" wrapText="1"/>
      <protection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25" applyFont="1" applyAlignment="1">
      <alignment/>
      <protection/>
    </xf>
    <xf numFmtId="0" fontId="11" fillId="0" borderId="0" xfId="25" applyFont="1" applyAlignment="1">
      <alignment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center" vertical="center" wrapText="1"/>
      <protection/>
    </xf>
    <xf numFmtId="0" fontId="11" fillId="0" borderId="0" xfId="25" applyFont="1">
      <alignment/>
      <protection/>
    </xf>
    <xf numFmtId="3" fontId="11" fillId="0" borderId="4" xfId="25" applyNumberFormat="1" applyFont="1" applyBorder="1" applyAlignment="1">
      <alignment horizontal="center" vertical="center" wrapText="1"/>
      <protection/>
    </xf>
    <xf numFmtId="0" fontId="11" fillId="0" borderId="0" xfId="25" applyFont="1" applyBorder="1" applyAlignment="1">
      <alignment horizontal="left" vertical="center" wrapText="1"/>
      <protection/>
    </xf>
    <xf numFmtId="0" fontId="11" fillId="0" borderId="0" xfId="25" applyFont="1" applyBorder="1" applyAlignment="1">
      <alignment horizontal="center" vertical="center" wrapText="1"/>
      <protection/>
    </xf>
    <xf numFmtId="3" fontId="11" fillId="0" borderId="0" xfId="25" applyNumberFormat="1" applyFont="1" applyBorder="1" applyAlignment="1">
      <alignment horizontal="center" vertical="center" wrapText="1"/>
      <protection/>
    </xf>
    <xf numFmtId="4" fontId="11" fillId="0" borderId="0" xfId="25" applyNumberFormat="1" applyFont="1" applyBorder="1" applyAlignment="1">
      <alignment horizontal="center" vertical="center" wrapText="1"/>
      <protection/>
    </xf>
    <xf numFmtId="0" fontId="11" fillId="0" borderId="0" xfId="25" applyNumberFormat="1" applyFont="1" applyBorder="1" applyAlignment="1">
      <alignment horizontal="center" vertical="center" wrapText="1"/>
      <protection/>
    </xf>
    <xf numFmtId="174" fontId="11" fillId="0" borderId="0" xfId="25" applyNumberFormat="1" applyFont="1" applyBorder="1" applyAlignment="1">
      <alignment horizontal="center" vertical="center" wrapText="1"/>
      <protection/>
    </xf>
    <xf numFmtId="0" fontId="11" fillId="0" borderId="0" xfId="25" applyFont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41" fontId="0" fillId="0" borderId="5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left"/>
    </xf>
    <xf numFmtId="0" fontId="16" fillId="0" borderId="3" xfId="25" applyFont="1" applyBorder="1" applyAlignment="1">
      <alignment horizontal="left" vertical="center" wrapText="1"/>
      <protection/>
    </xf>
    <xf numFmtId="3" fontId="11" fillId="0" borderId="5" xfId="25" applyNumberFormat="1" applyBorder="1" applyAlignment="1">
      <alignment horizontal="center" vertical="center" wrapText="1"/>
      <protection/>
    </xf>
    <xf numFmtId="3" fontId="16" fillId="0" borderId="4" xfId="25" applyNumberFormat="1" applyFont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41" fontId="0" fillId="0" borderId="4" xfId="20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3" fontId="11" fillId="0" borderId="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2" fontId="11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4" fontId="0" fillId="0" borderId="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top"/>
    </xf>
    <xf numFmtId="0" fontId="0" fillId="0" borderId="0" xfId="0" applyAlignment="1">
      <alignment horizontal="center"/>
    </xf>
    <xf numFmtId="3" fontId="0" fillId="0" borderId="4" xfId="25" applyNumberFormat="1" applyFont="1" applyBorder="1" applyAlignment="1">
      <alignment horizontal="center" vertical="center" wrapText="1"/>
      <protection/>
    </xf>
    <xf numFmtId="3" fontId="11" fillId="0" borderId="4" xfId="25" applyNumberFormat="1" applyFont="1" applyBorder="1" applyAlignment="1">
      <alignment horizontal="center" vertical="center" wrapText="1"/>
      <protection/>
    </xf>
    <xf numFmtId="0" fontId="11" fillId="0" borderId="4" xfId="25" applyBorder="1" applyAlignment="1">
      <alignment horizontal="center"/>
      <protection/>
    </xf>
    <xf numFmtId="3" fontId="0" fillId="0" borderId="9" xfId="20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2" fontId="0" fillId="0" borderId="4" xfId="0" applyNumberForma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74" fontId="11" fillId="0" borderId="4" xfId="0" applyNumberFormat="1" applyFont="1" applyBorder="1" applyAlignment="1">
      <alignment horizontal="center" vertical="center"/>
    </xf>
    <xf numFmtId="174" fontId="11" fillId="0" borderId="2" xfId="0" applyNumberFormat="1" applyFont="1" applyBorder="1" applyAlignment="1">
      <alignment horizontal="center" vertical="center"/>
    </xf>
    <xf numFmtId="173" fontId="11" fillId="0" borderId="2" xfId="0" applyNumberFormat="1" applyFont="1" applyBorder="1" applyAlignment="1">
      <alignment horizontal="center" vertical="center"/>
    </xf>
    <xf numFmtId="173" fontId="11" fillId="0" borderId="4" xfId="0" applyNumberFormat="1" applyFont="1" applyBorder="1" applyAlignment="1">
      <alignment horizontal="center" vertical="center"/>
    </xf>
    <xf numFmtId="0" fontId="11" fillId="0" borderId="0" xfId="25" applyFont="1">
      <alignment/>
      <protection/>
    </xf>
    <xf numFmtId="179" fontId="0" fillId="0" borderId="4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20" applyFont="1" applyBorder="1" applyAlignment="1">
      <alignment horizontal="center" vertical="center" wrapText="1"/>
      <protection/>
    </xf>
    <xf numFmtId="3" fontId="1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1" fillId="0" borderId="4" xfId="25" applyNumberFormat="1" applyBorder="1" applyAlignment="1">
      <alignment horizontal="center"/>
      <protection/>
    </xf>
    <xf numFmtId="176" fontId="0" fillId="0" borderId="42" xfId="0" applyNumberFormat="1" applyBorder="1" applyAlignment="1" applyProtection="1">
      <alignment horizontal="right"/>
      <protection/>
    </xf>
    <xf numFmtId="176" fontId="0" fillId="0" borderId="2" xfId="0" applyNumberFormat="1" applyBorder="1" applyAlignment="1" applyProtection="1">
      <alignment horizontal="right"/>
      <protection/>
    </xf>
    <xf numFmtId="172" fontId="0" fillId="0" borderId="43" xfId="0" applyNumberFormat="1" applyBorder="1" applyAlignment="1" applyProtection="1">
      <alignment horizontal="right"/>
      <protection/>
    </xf>
    <xf numFmtId="172" fontId="0" fillId="0" borderId="4" xfId="0" applyNumberFormat="1" applyBorder="1" applyAlignment="1" applyProtection="1">
      <alignment horizontal="right"/>
      <protection/>
    </xf>
    <xf numFmtId="172" fontId="0" fillId="0" borderId="44" xfId="0" applyNumberFormat="1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176" fontId="0" fillId="0" borderId="44" xfId="0" applyNumberFormat="1" applyBorder="1" applyAlignment="1" applyProtection="1">
      <alignment horizontal="right"/>
      <protection/>
    </xf>
    <xf numFmtId="176" fontId="0" fillId="0" borderId="43" xfId="0" applyNumberFormat="1" applyBorder="1" applyAlignment="1" applyProtection="1">
      <alignment horizontal="right"/>
      <protection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0" borderId="14" xfId="0" applyNumberFormat="1" applyBorder="1" applyAlignment="1" applyProtection="1">
      <alignment horizontal="right"/>
      <protection/>
    </xf>
    <xf numFmtId="0" fontId="0" fillId="0" borderId="54" xfId="0" applyBorder="1" applyAlignment="1">
      <alignment horizontal="right"/>
    </xf>
    <xf numFmtId="176" fontId="0" fillId="0" borderId="46" xfId="0" applyNumberFormat="1" applyBorder="1" applyAlignment="1" applyProtection="1">
      <alignment horizontal="right"/>
      <protection/>
    </xf>
    <xf numFmtId="176" fontId="0" fillId="0" borderId="45" xfId="0" applyNumberFormat="1" applyBorder="1" applyAlignment="1" applyProtection="1">
      <alignment horizontal="right"/>
      <protection/>
    </xf>
    <xf numFmtId="172" fontId="0" fillId="0" borderId="16" xfId="0" applyNumberFormat="1" applyBorder="1" applyAlignment="1" applyProtection="1">
      <alignment horizontal="right"/>
      <protection/>
    </xf>
    <xf numFmtId="172" fontId="0" fillId="0" borderId="55" xfId="0" applyNumberFormat="1" applyBorder="1" applyAlignment="1" applyProtection="1">
      <alignment horizontal="right"/>
      <protection/>
    </xf>
    <xf numFmtId="0" fontId="11" fillId="0" borderId="1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11" fillId="0" borderId="57" xfId="0" applyFont="1" applyBorder="1" applyAlignment="1">
      <alignment/>
    </xf>
    <xf numFmtId="0" fontId="11" fillId="0" borderId="3" xfId="0" applyFont="1" applyBorder="1" applyAlignment="1">
      <alignment vertical="center"/>
    </xf>
    <xf numFmtId="172" fontId="11" fillId="0" borderId="2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0" fontId="31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0" fontId="27" fillId="0" borderId="0" xfId="24" applyFont="1" applyAlignment="1">
      <alignment horizontal="left" vertical="center"/>
      <protection/>
    </xf>
    <xf numFmtId="0" fontId="16" fillId="3" borderId="4" xfId="24" applyFont="1" applyFill="1" applyBorder="1" applyAlignment="1">
      <alignment horizontal="center" vertical="center" wrapText="1"/>
      <protection/>
    </xf>
    <xf numFmtId="0" fontId="16" fillId="3" borderId="4" xfId="24" applyFont="1" applyFill="1" applyBorder="1" applyAlignment="1">
      <alignment horizontal="centerContinuous" vertical="center" wrapText="1"/>
      <protection/>
    </xf>
    <xf numFmtId="0" fontId="16" fillId="3" borderId="4" xfId="24" applyFont="1" applyFill="1" applyBorder="1" applyAlignment="1">
      <alignment horizontal="center" vertical="center"/>
      <protection/>
    </xf>
    <xf numFmtId="0" fontId="16" fillId="3" borderId="4" xfId="24" applyFont="1" applyFill="1" applyBorder="1" applyAlignment="1">
      <alignment horizontal="centerContinuous" vertical="center"/>
      <protection/>
    </xf>
    <xf numFmtId="0" fontId="11" fillId="0" borderId="4" xfId="24" applyFont="1" applyBorder="1" applyAlignment="1">
      <alignment horizontal="left" vertical="center" wrapText="1"/>
      <protection/>
    </xf>
    <xf numFmtId="3" fontId="11" fillId="0" borderId="4" xfId="24" applyNumberFormat="1" applyFont="1" applyBorder="1" applyAlignment="1">
      <alignment horizontal="center" vertical="center" wrapText="1"/>
      <protection/>
    </xf>
    <xf numFmtId="3" fontId="11" fillId="0" borderId="12" xfId="24" applyNumberFormat="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Continuous" vertical="center" wrapText="1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left" vertical="center" wrapText="1"/>
      <protection/>
    </xf>
    <xf numFmtId="0" fontId="16" fillId="0" borderId="4" xfId="21" applyFont="1" applyBorder="1" applyAlignment="1">
      <alignment vertical="center" wrapText="1"/>
      <protection/>
    </xf>
    <xf numFmtId="3" fontId="11" fillId="0" borderId="4" xfId="21" applyNumberFormat="1" applyFont="1" applyBorder="1" applyAlignment="1">
      <alignment horizontal="center" vertical="center" wrapText="1"/>
      <protection/>
    </xf>
    <xf numFmtId="0" fontId="20" fillId="0" borderId="0" xfId="21" applyFont="1" applyAlignment="1">
      <alignment vertical="center"/>
      <protection/>
    </xf>
    <xf numFmtId="0" fontId="11" fillId="0" borderId="4" xfId="21" applyFont="1" applyBorder="1" applyAlignment="1">
      <alignment vertical="center" wrapText="1"/>
      <protection/>
    </xf>
    <xf numFmtId="0" fontId="27" fillId="0" borderId="0" xfId="0" applyFont="1" applyAlignment="1">
      <alignment/>
    </xf>
    <xf numFmtId="0" fontId="11" fillId="3" borderId="4" xfId="24" applyFont="1" applyFill="1" applyBorder="1" applyAlignment="1">
      <alignment horizontal="center" vertical="center" wrapText="1"/>
      <protection/>
    </xf>
    <xf numFmtId="0" fontId="11" fillId="3" borderId="4" xfId="24" applyFont="1" applyFill="1" applyBorder="1" applyAlignment="1">
      <alignment horizontal="centerContinuous" vertical="center" wrapText="1"/>
      <protection/>
    </xf>
    <xf numFmtId="0" fontId="11" fillId="3" borderId="4" xfId="24" applyFont="1" applyFill="1" applyBorder="1" applyAlignment="1">
      <alignment horizontal="center" vertical="center"/>
      <protection/>
    </xf>
    <xf numFmtId="0" fontId="11" fillId="3" borderId="4" xfId="24" applyFont="1" applyFill="1" applyBorder="1" applyAlignment="1">
      <alignment horizontal="centerContinuous" vertical="center"/>
      <protection/>
    </xf>
    <xf numFmtId="3" fontId="31" fillId="0" borderId="4" xfId="24" applyNumberFormat="1" applyFont="1" applyBorder="1" applyAlignment="1">
      <alignment horizontal="center" vertical="center" wrapText="1"/>
      <protection/>
    </xf>
    <xf numFmtId="0" fontId="20" fillId="0" borderId="0" xfId="21" applyFont="1" applyAlignment="1">
      <alignment horizontal="left"/>
      <protection/>
    </xf>
    <xf numFmtId="0" fontId="27" fillId="0" borderId="0" xfId="21" applyFont="1" applyAlignment="1">
      <alignment horizontal="left"/>
      <protection/>
    </xf>
    <xf numFmtId="0" fontId="13" fillId="0" borderId="4" xfId="21" applyFont="1" applyBorder="1" applyAlignment="1">
      <alignment vertical="center" wrapText="1"/>
      <protection/>
    </xf>
    <xf numFmtId="0" fontId="13" fillId="0" borderId="0" xfId="21" applyFont="1" applyBorder="1" applyAlignment="1">
      <alignment horizontal="left" vertical="center"/>
      <protection/>
    </xf>
    <xf numFmtId="4" fontId="11" fillId="0" borderId="4" xfId="21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0" fillId="0" borderId="37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1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right"/>
      <protection/>
    </xf>
    <xf numFmtId="176" fontId="0" fillId="0" borderId="63" xfId="0" applyNumberFormat="1" applyFont="1" applyBorder="1" applyAlignment="1" applyProtection="1">
      <alignment horizontal="right"/>
      <protection/>
    </xf>
    <xf numFmtId="176" fontId="0" fillId="0" borderId="4" xfId="0" applyNumberFormat="1" applyFont="1" applyBorder="1" applyAlignment="1" applyProtection="1">
      <alignment horizontal="right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3" xfId="0" applyNumberFormat="1" applyFont="1" applyBorder="1" applyAlignment="1" applyProtection="1">
      <alignment horizontal="right"/>
      <protection/>
    </xf>
    <xf numFmtId="0" fontId="11" fillId="0" borderId="4" xfId="0" applyFont="1" applyBorder="1" applyAlignment="1">
      <alignment wrapText="1"/>
    </xf>
    <xf numFmtId="176" fontId="0" fillId="0" borderId="46" xfId="0" applyNumberFormat="1" applyFont="1" applyBorder="1" applyAlignment="1" applyProtection="1">
      <alignment horizontal="right"/>
      <protection/>
    </xf>
    <xf numFmtId="3" fontId="16" fillId="0" borderId="3" xfId="25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 vertical="center" wrapText="1"/>
    </xf>
    <xf numFmtId="1" fontId="0" fillId="0" borderId="64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76" fontId="0" fillId="0" borderId="65" xfId="0" applyNumberFormat="1" applyBorder="1" applyAlignment="1" applyProtection="1">
      <alignment horizontal="right"/>
      <protection/>
    </xf>
    <xf numFmtId="176" fontId="0" fillId="0" borderId="66" xfId="0" applyNumberFormat="1" applyFont="1" applyBorder="1" applyAlignment="1" applyProtection="1">
      <alignment horizontal="right"/>
      <protection/>
    </xf>
    <xf numFmtId="176" fontId="0" fillId="0" borderId="67" xfId="0" applyNumberFormat="1" applyBorder="1" applyAlignment="1" applyProtection="1">
      <alignment horizontal="right"/>
      <protection/>
    </xf>
    <xf numFmtId="172" fontId="0" fillId="0" borderId="68" xfId="0" applyNumberFormat="1" applyBorder="1" applyAlignment="1" applyProtection="1">
      <alignment horizontal="right"/>
      <protection/>
    </xf>
    <xf numFmtId="0" fontId="1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1" fillId="0" borderId="12" xfId="0" applyFont="1" applyBorder="1" applyAlignment="1">
      <alignment vertical="center" wrapText="1"/>
    </xf>
    <xf numFmtId="3" fontId="0" fillId="4" borderId="4" xfId="0" applyNumberForma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1" fillId="0" borderId="6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31" fillId="0" borderId="5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11" fillId="0" borderId="76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1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5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11" fillId="0" borderId="6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92" xfId="0" applyFont="1" applyBorder="1" applyAlignment="1">
      <alignment vertical="center" wrapText="1"/>
    </xf>
    <xf numFmtId="0" fontId="16" fillId="0" borderId="93" xfId="0" applyFont="1" applyBorder="1" applyAlignment="1">
      <alignment vertical="center" wrapText="1"/>
    </xf>
    <xf numFmtId="0" fontId="16" fillId="0" borderId="92" xfId="0" applyFont="1" applyBorder="1" applyAlignment="1">
      <alignment horizontal="left" vertical="center" wrapText="1"/>
    </xf>
    <xf numFmtId="0" fontId="16" fillId="0" borderId="93" xfId="0" applyFont="1" applyBorder="1" applyAlignment="1">
      <alignment horizontal="left" vertical="center" wrapText="1"/>
    </xf>
    <xf numFmtId="0" fontId="16" fillId="0" borderId="94" xfId="0" applyFont="1" applyBorder="1" applyAlignment="1">
      <alignment horizontal="left" vertical="center" wrapText="1"/>
    </xf>
    <xf numFmtId="0" fontId="13" fillId="0" borderId="79" xfId="0" applyFont="1" applyBorder="1" applyAlignment="1">
      <alignment wrapText="1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9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27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13" fillId="0" borderId="79" xfId="0" applyFont="1" applyBorder="1" applyAlignment="1">
      <alignment horizontal="left" wrapText="1"/>
    </xf>
    <xf numFmtId="0" fontId="0" fillId="0" borderId="79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1" fillId="0" borderId="77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1" fillId="0" borderId="12" xfId="24" applyNumberFormat="1" applyFont="1" applyBorder="1" applyAlignment="1">
      <alignment horizontal="center" vertical="center" wrapText="1"/>
      <protection/>
    </xf>
    <xf numFmtId="0" fontId="11" fillId="0" borderId="2" xfId="0" applyFont="1" applyBorder="1" applyAlignment="1">
      <alignment/>
    </xf>
    <xf numFmtId="3" fontId="11" fillId="0" borderId="2" xfId="24" applyNumberFormat="1" applyFont="1" applyBorder="1" applyAlignment="1">
      <alignment horizontal="center" vertical="center" wrapText="1"/>
      <protection/>
    </xf>
    <xf numFmtId="3" fontId="11" fillId="0" borderId="12" xfId="25" applyNumberForma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3" fontId="11" fillId="0" borderId="4" xfId="25" applyNumberFormat="1" applyBorder="1" applyAlignment="1">
      <alignment horizontal="center" vertical="center" wrapText="1"/>
      <protection/>
    </xf>
    <xf numFmtId="3" fontId="0" fillId="0" borderId="4" xfId="25" applyNumberFormat="1" applyFont="1" applyBorder="1" applyAlignment="1">
      <alignment horizontal="center" vertical="center" wrapText="1"/>
      <protection/>
    </xf>
    <xf numFmtId="0" fontId="11" fillId="0" borderId="4" xfId="24" applyFont="1" applyBorder="1" applyAlignment="1">
      <alignment horizontal="left" vertical="center" wrapText="1"/>
      <protection/>
    </xf>
    <xf numFmtId="0" fontId="11" fillId="0" borderId="4" xfId="25" applyBorder="1" applyAlignment="1">
      <alignment horizontal="center" vertical="center" wrapText="1"/>
      <protection/>
    </xf>
    <xf numFmtId="0" fontId="20" fillId="0" borderId="0" xfId="24" applyFont="1" applyAlignment="1">
      <alignment horizontal="left" vertical="center" wrapText="1"/>
      <protection/>
    </xf>
    <xf numFmtId="0" fontId="16" fillId="3" borderId="4" xfId="24" applyFont="1" applyFill="1" applyBorder="1" applyAlignment="1">
      <alignment horizontal="center" vertical="center" wrapText="1"/>
      <protection/>
    </xf>
    <xf numFmtId="0" fontId="16" fillId="3" borderId="4" xfId="24" applyFont="1" applyFill="1" applyBorder="1" applyAlignment="1">
      <alignment horizontal="center" vertical="center"/>
      <protection/>
    </xf>
    <xf numFmtId="3" fontId="11" fillId="0" borderId="21" xfId="25" applyNumberFormat="1" applyBorder="1" applyAlignment="1">
      <alignment horizontal="center" vertical="center" wrapText="1"/>
      <protection/>
    </xf>
    <xf numFmtId="0" fontId="11" fillId="0" borderId="2" xfId="25" applyBorder="1" applyAlignment="1">
      <alignment horizontal="center" vertical="center" wrapText="1"/>
      <protection/>
    </xf>
    <xf numFmtId="3" fontId="11" fillId="0" borderId="2" xfId="25" applyNumberFormat="1" applyBorder="1" applyAlignment="1">
      <alignment horizontal="center" vertical="center" wrapText="1"/>
      <protection/>
    </xf>
    <xf numFmtId="1" fontId="11" fillId="0" borderId="12" xfId="25" applyNumberFormat="1" applyFont="1" applyBorder="1" applyAlignment="1">
      <alignment horizontal="center" vertical="center" wrapText="1"/>
      <protection/>
    </xf>
    <xf numFmtId="1" fontId="11" fillId="0" borderId="21" xfId="25" applyNumberFormat="1" applyFont="1" applyBorder="1" applyAlignment="1">
      <alignment horizontal="center" vertical="center" wrapText="1"/>
      <protection/>
    </xf>
    <xf numFmtId="1" fontId="11" fillId="0" borderId="2" xfId="25" applyNumberFormat="1" applyFont="1" applyBorder="1" applyAlignment="1">
      <alignment horizontal="center" vertical="center" wrapText="1"/>
      <protection/>
    </xf>
    <xf numFmtId="3" fontId="11" fillId="0" borderId="4" xfId="25" applyNumberFormat="1" applyFont="1" applyBorder="1" applyAlignment="1">
      <alignment horizontal="center" vertical="center" wrapText="1"/>
      <protection/>
    </xf>
    <xf numFmtId="3" fontId="11" fillId="0" borderId="12" xfId="25" applyNumberFormat="1" applyFont="1" applyBorder="1" applyAlignment="1">
      <alignment horizontal="center" wrapText="1"/>
      <protection/>
    </xf>
    <xf numFmtId="3" fontId="11" fillId="0" borderId="21" xfId="25" applyNumberFormat="1" applyFont="1" applyBorder="1" applyAlignment="1">
      <alignment horizontal="center" wrapText="1"/>
      <protection/>
    </xf>
    <xf numFmtId="3" fontId="11" fillId="0" borderId="2" xfId="25" applyNumberFormat="1" applyFont="1" applyBorder="1" applyAlignment="1">
      <alignment horizontal="center" wrapText="1"/>
      <protection/>
    </xf>
    <xf numFmtId="0" fontId="0" fillId="0" borderId="12" xfId="25" applyFont="1" applyBorder="1" applyAlignment="1">
      <alignment horizontal="center" vertical="center" wrapText="1"/>
      <protection/>
    </xf>
    <xf numFmtId="0" fontId="0" fillId="0" borderId="21" xfId="25" applyFont="1" applyBorder="1" applyAlignment="1">
      <alignment horizontal="center" vertical="center" wrapTex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11" fillId="0" borderId="12" xfId="25" applyBorder="1" applyAlignment="1">
      <alignment horizontal="center" vertical="center"/>
      <protection/>
    </xf>
    <xf numFmtId="0" fontId="11" fillId="0" borderId="21" xfId="25" applyBorder="1" applyAlignment="1">
      <alignment horizontal="center" vertical="center"/>
      <protection/>
    </xf>
    <xf numFmtId="0" fontId="11" fillId="0" borderId="2" xfId="25" applyBorder="1" applyAlignment="1">
      <alignment horizontal="center" vertical="center"/>
      <protection/>
    </xf>
    <xf numFmtId="1" fontId="0" fillId="0" borderId="12" xfId="25" applyNumberFormat="1" applyFont="1" applyBorder="1" applyAlignment="1">
      <alignment horizontal="center" vertical="center" wrapText="1"/>
      <protection/>
    </xf>
    <xf numFmtId="1" fontId="0" fillId="0" borderId="21" xfId="25" applyNumberFormat="1" applyFont="1" applyBorder="1" applyAlignment="1">
      <alignment horizontal="center" vertical="center" wrapText="1"/>
      <protection/>
    </xf>
    <xf numFmtId="1" fontId="0" fillId="0" borderId="2" xfId="25" applyNumberFormat="1" applyFont="1" applyBorder="1" applyAlignment="1">
      <alignment horizontal="center" vertical="center" wrapText="1"/>
      <protection/>
    </xf>
    <xf numFmtId="0" fontId="11" fillId="0" borderId="4" xfId="24" applyFont="1" applyBorder="1" applyAlignment="1">
      <alignment horizontal="center" vertical="center" wrapText="1"/>
      <protection/>
    </xf>
    <xf numFmtId="0" fontId="0" fillId="0" borderId="12" xfId="25" applyFont="1" applyBorder="1" applyAlignment="1">
      <alignment horizontal="center" vertical="center" wrapText="1"/>
      <protection/>
    </xf>
    <xf numFmtId="0" fontId="0" fillId="0" borderId="21" xfId="25" applyFont="1" applyBorder="1" applyAlignment="1">
      <alignment horizontal="center" vertical="center" wrapTex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11" fillId="0" borderId="12" xfId="25" applyFont="1" applyBorder="1" applyAlignment="1">
      <alignment horizontal="center" vertical="center" wrapText="1"/>
      <protection/>
    </xf>
    <xf numFmtId="0" fontId="11" fillId="0" borderId="21" xfId="25" applyFont="1" applyBorder="1" applyAlignment="1">
      <alignment horizontal="center" vertical="center" wrapText="1"/>
      <protection/>
    </xf>
    <xf numFmtId="0" fontId="11" fillId="0" borderId="2" xfId="25" applyFont="1" applyBorder="1" applyAlignment="1">
      <alignment horizontal="center" vertical="center" wrapText="1"/>
      <protection/>
    </xf>
    <xf numFmtId="0" fontId="20" fillId="0" borderId="0" xfId="21" applyFont="1" applyAlignment="1">
      <alignment horizontal="left" vertical="center" wrapText="1"/>
      <protection/>
    </xf>
    <xf numFmtId="3" fontId="11" fillId="0" borderId="12" xfId="21" applyNumberFormat="1" applyFont="1" applyBorder="1" applyAlignment="1">
      <alignment horizontal="center" vertical="center" wrapText="1"/>
      <protection/>
    </xf>
    <xf numFmtId="3" fontId="11" fillId="0" borderId="2" xfId="21" applyNumberFormat="1" applyFont="1" applyBorder="1" applyAlignment="1">
      <alignment horizontal="center" vertical="center" wrapText="1"/>
      <protection/>
    </xf>
    <xf numFmtId="3" fontId="11" fillId="0" borderId="4" xfId="21" applyNumberFormat="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3" fontId="11" fillId="0" borderId="12" xfId="20" applyNumberFormat="1" applyFont="1" applyBorder="1" applyAlignment="1">
      <alignment horizontal="center" vertical="center" wrapText="1"/>
      <protection/>
    </xf>
    <xf numFmtId="3" fontId="11" fillId="0" borderId="2" xfId="20" applyNumberFormat="1" applyFont="1" applyBorder="1" applyAlignment="1">
      <alignment horizontal="center" vertical="center" wrapText="1"/>
      <protection/>
    </xf>
    <xf numFmtId="3" fontId="0" fillId="0" borderId="2" xfId="0" applyNumberFormat="1" applyBorder="1" applyAlignment="1">
      <alignment horizontal="center" vertical="center" wrapText="1"/>
    </xf>
    <xf numFmtId="0" fontId="11" fillId="0" borderId="12" xfId="21" applyFont="1" applyBorder="1" applyAlignment="1">
      <alignment horizontal="left" vertical="center" wrapText="1"/>
      <protection/>
    </xf>
    <xf numFmtId="0" fontId="11" fillId="0" borderId="2" xfId="21" applyFont="1" applyBorder="1" applyAlignment="1">
      <alignment horizontal="left" vertical="center" wrapText="1"/>
      <protection/>
    </xf>
    <xf numFmtId="0" fontId="11" fillId="0" borderId="12" xfId="20" applyBorder="1" applyAlignment="1">
      <alignment horizontal="center" vertical="center"/>
      <protection/>
    </xf>
    <xf numFmtId="0" fontId="11" fillId="0" borderId="2" xfId="20" applyBorder="1" applyAlignment="1">
      <alignment horizontal="center" vertical="center"/>
      <protection/>
    </xf>
    <xf numFmtId="0" fontId="11" fillId="0" borderId="12" xfId="20" applyBorder="1" applyAlignment="1">
      <alignment horizontal="center" vertical="center" wrapText="1"/>
      <protection/>
    </xf>
    <xf numFmtId="0" fontId="11" fillId="0" borderId="2" xfId="20" applyBorder="1" applyAlignment="1">
      <alignment horizontal="center" vertical="center" wrapText="1"/>
      <protection/>
    </xf>
    <xf numFmtId="3" fontId="11" fillId="0" borderId="4" xfId="20" applyNumberFormat="1" applyFont="1" applyBorder="1" applyAlignment="1">
      <alignment horizontal="center" vertical="center" wrapText="1"/>
      <protection/>
    </xf>
    <xf numFmtId="3" fontId="0" fillId="0" borderId="4" xfId="20" applyNumberFormat="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left" vertical="center" wrapText="1"/>
      <protection/>
    </xf>
    <xf numFmtId="0" fontId="11" fillId="0" borderId="4" xfId="20" applyBorder="1" applyAlignment="1">
      <alignment horizontal="center" vertical="center" wrapText="1"/>
      <protection/>
    </xf>
    <xf numFmtId="0" fontId="11" fillId="0" borderId="4" xfId="20" applyBorder="1" applyAlignment="1">
      <alignment horizontal="center" vertical="center"/>
      <protection/>
    </xf>
    <xf numFmtId="3" fontId="11" fillId="0" borderId="4" xfId="20" applyNumberForma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/>
      <protection/>
    </xf>
    <xf numFmtId="0" fontId="0" fillId="0" borderId="12" xfId="20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3" fontId="0" fillId="0" borderId="12" xfId="20" applyNumberFormat="1" applyFont="1" applyBorder="1" applyAlignment="1">
      <alignment horizontal="center" vertical="center" wrapText="1"/>
      <protection/>
    </xf>
    <xf numFmtId="3" fontId="0" fillId="0" borderId="2" xfId="20" applyNumberFormat="1" applyFont="1" applyBorder="1" applyAlignment="1">
      <alignment horizontal="center" vertical="center" wrapText="1"/>
      <protection/>
    </xf>
    <xf numFmtId="3" fontId="0" fillId="0" borderId="12" xfId="20" applyNumberFormat="1" applyFont="1" applyBorder="1" applyAlignment="1">
      <alignment horizontal="center" vertical="center" wrapText="1"/>
      <protection/>
    </xf>
    <xf numFmtId="3" fontId="0" fillId="0" borderId="2" xfId="20" applyNumberFormat="1" applyFont="1" applyBorder="1" applyAlignment="1">
      <alignment horizontal="center" vertical="center" wrapText="1"/>
      <protection/>
    </xf>
    <xf numFmtId="0" fontId="3" fillId="0" borderId="0" xfId="22" applyFont="1" applyAlignment="1">
      <alignment horizontal="left" vertical="center" wrapText="1"/>
      <protection/>
    </xf>
    <xf numFmtId="0" fontId="0" fillId="0" borderId="0" xfId="22" applyAlignment="1">
      <alignment horizontal="left" vertical="center" wrapText="1"/>
      <protection/>
    </xf>
    <xf numFmtId="0" fontId="0" fillId="0" borderId="4" xfId="20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vertical="center" wrapText="1"/>
      <protection/>
    </xf>
    <xf numFmtId="3" fontId="0" fillId="0" borderId="4" xfId="20" applyNumberFormat="1" applyFont="1" applyBorder="1" applyAlignment="1">
      <alignment horizontal="center" vertical="center" wrapText="1"/>
      <protection/>
    </xf>
    <xf numFmtId="0" fontId="0" fillId="0" borderId="12" xfId="20" applyFont="1" applyBorder="1" applyAlignment="1">
      <alignment horizontal="left" vertical="center" wrapText="1"/>
      <protection/>
    </xf>
    <xf numFmtId="0" fontId="0" fillId="0" borderId="21" xfId="20" applyFont="1" applyBorder="1" applyAlignment="1">
      <alignment horizontal="left" vertical="center" wrapText="1"/>
      <protection/>
    </xf>
    <xf numFmtId="0" fontId="0" fillId="0" borderId="2" xfId="20" applyFont="1" applyBorder="1" applyAlignment="1">
      <alignment horizontal="left" vertical="center" wrapText="1"/>
      <protection/>
    </xf>
    <xf numFmtId="0" fontId="11" fillId="0" borderId="21" xfId="0" applyFont="1" applyBorder="1" applyAlignment="1">
      <alignment vertical="center" wrapText="1"/>
    </xf>
    <xf numFmtId="3" fontId="11" fillId="0" borderId="0" xfId="25" applyNumberFormat="1" applyFont="1" applyBorder="1" applyAlignment="1">
      <alignment horizontal="center" vertical="center" wrapText="1"/>
      <protection/>
    </xf>
    <xf numFmtId="0" fontId="11" fillId="0" borderId="0" xfId="25" applyFont="1" applyBorder="1" applyAlignment="1">
      <alignment horizontal="center" vertical="center" wrapText="1"/>
      <protection/>
    </xf>
    <xf numFmtId="0" fontId="11" fillId="0" borderId="0" xfId="25" applyFont="1" applyBorder="1" applyAlignment="1">
      <alignment horizontal="left" vertical="center" wrapText="1"/>
      <protection/>
    </xf>
    <xf numFmtId="4" fontId="11" fillId="0" borderId="0" xfId="25" applyNumberFormat="1" applyFont="1" applyBorder="1" applyAlignment="1">
      <alignment horizontal="center" vertical="center" wrapText="1"/>
      <protection/>
    </xf>
    <xf numFmtId="0" fontId="11" fillId="0" borderId="0" xfId="25" applyNumberFormat="1" applyFont="1" applyBorder="1" applyAlignment="1">
      <alignment horizontal="center" vertical="center" wrapText="1"/>
      <protection/>
    </xf>
    <xf numFmtId="3" fontId="11" fillId="0" borderId="4" xfId="25" applyNumberFormat="1" applyFont="1" applyBorder="1" applyAlignment="1">
      <alignment horizontal="center" vertical="center" wrapText="1"/>
      <protection/>
    </xf>
    <xf numFmtId="174" fontId="11" fillId="0" borderId="0" xfId="25" applyNumberFormat="1" applyFont="1" applyBorder="1" applyAlignment="1">
      <alignment horizontal="center" vertical="center" wrapText="1"/>
      <protection/>
    </xf>
    <xf numFmtId="0" fontId="11" fillId="0" borderId="4" xfId="25" applyFont="1" applyBorder="1" applyAlignment="1">
      <alignment horizontal="center" vertical="center" wrapText="1"/>
      <protection/>
    </xf>
    <xf numFmtId="0" fontId="11" fillId="3" borderId="4" xfId="24" applyFont="1" applyFill="1" applyBorder="1" applyAlignment="1">
      <alignment horizontal="center" vertical="center" wrapText="1"/>
      <protection/>
    </xf>
    <xf numFmtId="0" fontId="11" fillId="3" borderId="4" xfId="24" applyFont="1" applyFill="1" applyBorder="1" applyAlignment="1">
      <alignment horizontal="center" vertical="center"/>
      <protection/>
    </xf>
    <xf numFmtId="0" fontId="0" fillId="0" borderId="4" xfId="25" applyFont="1" applyBorder="1" applyAlignment="1">
      <alignment horizontal="left" vertical="center" wrapText="1"/>
      <protection/>
    </xf>
    <xf numFmtId="0" fontId="11" fillId="0" borderId="4" xfId="25" applyBorder="1" applyAlignment="1">
      <alignment horizontal="center" vertical="center"/>
      <protection/>
    </xf>
    <xf numFmtId="4" fontId="11" fillId="0" borderId="12" xfId="21" applyNumberFormat="1" applyFont="1" applyBorder="1" applyAlignment="1">
      <alignment horizontal="center" vertical="center" wrapText="1"/>
      <protection/>
    </xf>
    <xf numFmtId="4" fontId="11" fillId="0" borderId="2" xfId="21" applyNumberFormat="1" applyFont="1" applyBorder="1" applyAlignment="1">
      <alignment horizontal="center" vertical="center" wrapText="1"/>
      <protection/>
    </xf>
    <xf numFmtId="0" fontId="11" fillId="0" borderId="12" xfId="21" applyFont="1" applyBorder="1" applyAlignment="1">
      <alignment vertical="center" wrapText="1"/>
      <protection/>
    </xf>
    <xf numFmtId="0" fontId="11" fillId="0" borderId="21" xfId="21" applyFont="1" applyBorder="1" applyAlignment="1">
      <alignment vertical="center" wrapText="1"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jindicatorsmmr" xfId="20"/>
    <cellStyle name="normální_cjindikatorymmr" xfId="21"/>
    <cellStyle name="normální_List1" xfId="22"/>
    <cellStyle name="normální_List3" xfId="23"/>
    <cellStyle name="normální_Monitoring-NMV-" xfId="24"/>
    <cellStyle name="normální_Monitukaz-angl_ NMV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workbookViewId="0" topLeftCell="A1">
      <selection activeCell="K32" sqref="K32"/>
    </sheetView>
  </sheetViews>
  <sheetFormatPr defaultColWidth="9.140625" defaultRowHeight="12.75"/>
  <cols>
    <col min="1" max="1" width="15.421875" style="0" bestFit="1" customWidth="1"/>
    <col min="2" max="2" width="14.8515625" style="0" bestFit="1" customWidth="1"/>
    <col min="7" max="7" width="12.28125" style="0" bestFit="1" customWidth="1"/>
  </cols>
  <sheetData>
    <row r="1" spans="1:8" ht="15" customHeight="1" thickBot="1">
      <c r="A1" s="142"/>
      <c r="B1" s="142"/>
      <c r="C1" s="334" t="s">
        <v>155</v>
      </c>
      <c r="D1" s="142"/>
      <c r="E1" s="142"/>
      <c r="F1" s="142"/>
      <c r="G1" s="142"/>
      <c r="H1" s="142"/>
    </row>
    <row r="2" spans="1:8" ht="13.5" customHeight="1" thickBot="1">
      <c r="A2" s="337" t="s">
        <v>156</v>
      </c>
      <c r="B2" s="409" t="s">
        <v>157</v>
      </c>
      <c r="C2" s="409"/>
      <c r="D2" s="409"/>
      <c r="E2" s="409"/>
      <c r="F2" s="409"/>
      <c r="G2" s="338" t="s">
        <v>158</v>
      </c>
      <c r="H2" s="339" t="s">
        <v>159</v>
      </c>
    </row>
    <row r="3" spans="1:10" ht="13.5" thickBot="1">
      <c r="A3" s="394"/>
      <c r="B3" s="394"/>
      <c r="C3" s="394"/>
      <c r="D3" s="394"/>
      <c r="E3" s="394"/>
      <c r="F3" s="394"/>
      <c r="G3" s="394"/>
      <c r="I3" s="46"/>
      <c r="J3" s="46"/>
    </row>
    <row r="4" spans="1:10" ht="12.75" customHeight="1">
      <c r="A4" s="446" t="s">
        <v>160</v>
      </c>
      <c r="B4" s="442" t="s">
        <v>161</v>
      </c>
      <c r="C4" s="442"/>
      <c r="D4" s="442"/>
      <c r="E4" s="442"/>
      <c r="F4" s="442"/>
      <c r="G4" s="340">
        <v>1</v>
      </c>
      <c r="H4" s="341">
        <v>1</v>
      </c>
      <c r="I4" s="46"/>
      <c r="J4" s="46"/>
    </row>
    <row r="5" spans="1:10" ht="12.75">
      <c r="A5" s="447"/>
      <c r="B5" s="441" t="s">
        <v>162</v>
      </c>
      <c r="C5" s="441"/>
      <c r="D5" s="441"/>
      <c r="E5" s="441"/>
      <c r="F5" s="441"/>
      <c r="G5" s="302">
        <v>2</v>
      </c>
      <c r="H5" s="342">
        <v>2</v>
      </c>
      <c r="I5" s="46"/>
      <c r="J5" s="46"/>
    </row>
    <row r="6" spans="1:10" ht="13.5" customHeight="1" thickBot="1">
      <c r="A6" s="448"/>
      <c r="B6" s="440" t="s">
        <v>163</v>
      </c>
      <c r="C6" s="440"/>
      <c r="D6" s="440"/>
      <c r="E6" s="440"/>
      <c r="F6" s="440"/>
      <c r="G6" s="343">
        <v>3</v>
      </c>
      <c r="H6" s="344">
        <v>3</v>
      </c>
      <c r="I6" s="46"/>
      <c r="J6" s="46"/>
    </row>
    <row r="7" spans="1:10" ht="12.75" customHeight="1">
      <c r="A7" s="446" t="s">
        <v>164</v>
      </c>
      <c r="B7" s="443" t="s">
        <v>165</v>
      </c>
      <c r="C7" s="443"/>
      <c r="D7" s="443"/>
      <c r="E7" s="443"/>
      <c r="F7" s="443"/>
      <c r="G7" s="424">
        <v>4</v>
      </c>
      <c r="H7" s="437">
        <v>4</v>
      </c>
      <c r="I7" s="46"/>
      <c r="J7" s="46"/>
    </row>
    <row r="8" spans="1:10" ht="12.75">
      <c r="A8" s="447"/>
      <c r="B8" s="444"/>
      <c r="C8" s="444"/>
      <c r="D8" s="444"/>
      <c r="E8" s="444"/>
      <c r="F8" s="444"/>
      <c r="G8" s="425"/>
      <c r="H8" s="438"/>
      <c r="I8" s="46"/>
      <c r="J8" s="46"/>
    </row>
    <row r="9" spans="1:10" ht="12.75">
      <c r="A9" s="447"/>
      <c r="B9" s="444"/>
      <c r="C9" s="444"/>
      <c r="D9" s="444"/>
      <c r="E9" s="444"/>
      <c r="F9" s="444"/>
      <c r="G9" s="425"/>
      <c r="H9" s="438"/>
      <c r="I9" s="46"/>
      <c r="J9" s="46"/>
    </row>
    <row r="10" spans="1:10" ht="13.5" thickBot="1">
      <c r="A10" s="448"/>
      <c r="B10" s="445"/>
      <c r="C10" s="445"/>
      <c r="D10" s="445"/>
      <c r="E10" s="445"/>
      <c r="F10" s="445"/>
      <c r="G10" s="426"/>
      <c r="H10" s="439"/>
      <c r="I10" s="46"/>
      <c r="J10" s="46"/>
    </row>
    <row r="11" spans="1:10" ht="12.75" customHeight="1">
      <c r="A11" s="446" t="s">
        <v>166</v>
      </c>
      <c r="B11" s="443" t="s">
        <v>167</v>
      </c>
      <c r="C11" s="443"/>
      <c r="D11" s="443"/>
      <c r="E11" s="443"/>
      <c r="F11" s="443"/>
      <c r="G11" s="424">
        <v>5</v>
      </c>
      <c r="H11" s="437">
        <v>5</v>
      </c>
      <c r="I11" s="46"/>
      <c r="J11" s="46"/>
    </row>
    <row r="12" spans="1:10" ht="12.75">
      <c r="A12" s="447"/>
      <c r="B12" s="444"/>
      <c r="C12" s="444"/>
      <c r="D12" s="444"/>
      <c r="E12" s="444"/>
      <c r="F12" s="444"/>
      <c r="G12" s="425"/>
      <c r="H12" s="438"/>
      <c r="I12" s="46"/>
      <c r="J12" s="46"/>
    </row>
    <row r="13" spans="1:10" ht="6.75" customHeight="1" thickBot="1">
      <c r="A13" s="447"/>
      <c r="B13" s="444"/>
      <c r="C13" s="444"/>
      <c r="D13" s="444"/>
      <c r="E13" s="444"/>
      <c r="F13" s="444"/>
      <c r="G13" s="425" t="s">
        <v>251</v>
      </c>
      <c r="H13" s="438"/>
      <c r="I13" s="2"/>
      <c r="J13" s="2"/>
    </row>
    <row r="14" spans="1:8" ht="3.75" customHeight="1" hidden="1" thickBot="1">
      <c r="A14" s="448"/>
      <c r="B14" s="445"/>
      <c r="C14" s="445"/>
      <c r="D14" s="445"/>
      <c r="E14" s="445"/>
      <c r="F14" s="445"/>
      <c r="G14" s="426"/>
      <c r="H14" s="439"/>
    </row>
    <row r="15" spans="1:8" ht="12.75" customHeight="1">
      <c r="A15" s="395" t="s">
        <v>168</v>
      </c>
      <c r="B15" s="396"/>
      <c r="C15" s="401" t="s">
        <v>169</v>
      </c>
      <c r="D15" s="401"/>
      <c r="E15" s="401"/>
      <c r="F15" s="401"/>
      <c r="G15" s="424" t="s">
        <v>252</v>
      </c>
      <c r="H15" s="437">
        <v>6</v>
      </c>
    </row>
    <row r="16" spans="1:8" ht="12.75">
      <c r="A16" s="397"/>
      <c r="B16" s="398"/>
      <c r="C16" s="420"/>
      <c r="D16" s="420"/>
      <c r="E16" s="420"/>
      <c r="F16" s="420"/>
      <c r="G16" s="425"/>
      <c r="H16" s="438"/>
    </row>
    <row r="17" spans="1:8" ht="12.75" customHeight="1">
      <c r="A17" s="397"/>
      <c r="B17" s="398"/>
      <c r="C17" s="420" t="s">
        <v>170</v>
      </c>
      <c r="D17" s="444"/>
      <c r="E17" s="444"/>
      <c r="F17" s="444"/>
      <c r="G17" s="425" t="s">
        <v>253</v>
      </c>
      <c r="H17" s="438">
        <v>7</v>
      </c>
    </row>
    <row r="18" spans="1:8" ht="13.5" thickBot="1">
      <c r="A18" s="399"/>
      <c r="B18" s="400"/>
      <c r="C18" s="445"/>
      <c r="D18" s="445"/>
      <c r="E18" s="445"/>
      <c r="F18" s="445"/>
      <c r="G18" s="426"/>
      <c r="H18" s="439"/>
    </row>
    <row r="19" spans="1:8" ht="12.75" customHeight="1">
      <c r="A19" s="395" t="s">
        <v>171</v>
      </c>
      <c r="B19" s="396"/>
      <c r="C19" s="401" t="s">
        <v>172</v>
      </c>
      <c r="D19" s="443"/>
      <c r="E19" s="443"/>
      <c r="F19" s="443"/>
      <c r="G19" s="424" t="s">
        <v>254</v>
      </c>
      <c r="H19" s="437">
        <v>8</v>
      </c>
    </row>
    <row r="20" spans="1:8" ht="12.75">
      <c r="A20" s="397"/>
      <c r="B20" s="398"/>
      <c r="C20" s="444"/>
      <c r="D20" s="444"/>
      <c r="E20" s="444"/>
      <c r="F20" s="444"/>
      <c r="G20" s="425"/>
      <c r="H20" s="438"/>
    </row>
    <row r="21" spans="1:8" ht="12.75" customHeight="1">
      <c r="A21" s="397"/>
      <c r="B21" s="398"/>
      <c r="C21" s="420" t="s">
        <v>173</v>
      </c>
      <c r="D21" s="444"/>
      <c r="E21" s="444"/>
      <c r="F21" s="444"/>
      <c r="G21" s="425" t="s">
        <v>255</v>
      </c>
      <c r="H21" s="438">
        <v>9</v>
      </c>
    </row>
    <row r="22" spans="1:8" ht="13.5" thickBot="1">
      <c r="A22" s="399"/>
      <c r="B22" s="400"/>
      <c r="C22" s="421"/>
      <c r="D22" s="421"/>
      <c r="E22" s="421"/>
      <c r="F22" s="421"/>
      <c r="G22" s="433"/>
      <c r="H22" s="435"/>
    </row>
    <row r="23" spans="1:8" ht="26.25" customHeight="1">
      <c r="A23" s="446" t="s">
        <v>174</v>
      </c>
      <c r="B23" s="424"/>
      <c r="C23" s="412" t="s">
        <v>175</v>
      </c>
      <c r="D23" s="413"/>
      <c r="E23" s="413"/>
      <c r="F23" s="413"/>
      <c r="G23" s="425" t="s">
        <v>176</v>
      </c>
      <c r="H23" s="425">
        <v>10</v>
      </c>
    </row>
    <row r="24" spans="1:8" ht="12.75" customHeight="1">
      <c r="A24" s="447"/>
      <c r="B24" s="425"/>
      <c r="C24" s="413"/>
      <c r="D24" s="413"/>
      <c r="E24" s="413"/>
      <c r="F24" s="413"/>
      <c r="G24" s="425"/>
      <c r="H24" s="425"/>
    </row>
    <row r="25" spans="1:8" ht="12.75">
      <c r="A25" s="447"/>
      <c r="B25" s="425"/>
      <c r="C25" s="413"/>
      <c r="D25" s="413"/>
      <c r="E25" s="413"/>
      <c r="F25" s="413"/>
      <c r="G25" s="425"/>
      <c r="H25" s="425"/>
    </row>
    <row r="26" spans="1:8" ht="12.75">
      <c r="A26" s="447"/>
      <c r="B26" s="425"/>
      <c r="C26" s="414" t="s">
        <v>175</v>
      </c>
      <c r="D26" s="415"/>
      <c r="E26" s="415"/>
      <c r="F26" s="416"/>
      <c r="G26" s="433" t="s">
        <v>266</v>
      </c>
      <c r="H26" s="435">
        <v>11</v>
      </c>
    </row>
    <row r="27" spans="1:8" ht="7.5" customHeight="1" thickBot="1">
      <c r="A27" s="448"/>
      <c r="B27" s="426"/>
      <c r="C27" s="417"/>
      <c r="D27" s="418"/>
      <c r="E27" s="418"/>
      <c r="F27" s="419"/>
      <c r="G27" s="434"/>
      <c r="H27" s="436"/>
    </row>
    <row r="28" spans="1:8" ht="12.75" customHeight="1">
      <c r="A28" s="446" t="s">
        <v>177</v>
      </c>
      <c r="B28" s="424"/>
      <c r="C28" s="422" t="s">
        <v>178</v>
      </c>
      <c r="D28" s="423"/>
      <c r="E28" s="423"/>
      <c r="F28" s="402"/>
      <c r="G28" s="430" t="s">
        <v>179</v>
      </c>
      <c r="H28" s="427">
        <v>12</v>
      </c>
    </row>
    <row r="29" spans="1:8" ht="12.75" customHeight="1">
      <c r="A29" s="447"/>
      <c r="B29" s="425"/>
      <c r="C29" s="403"/>
      <c r="D29" s="404"/>
      <c r="E29" s="404"/>
      <c r="F29" s="405"/>
      <c r="G29" s="431"/>
      <c r="H29" s="428"/>
    </row>
    <row r="30" spans="1:8" ht="12.75">
      <c r="A30" s="447"/>
      <c r="B30" s="425"/>
      <c r="C30" s="406"/>
      <c r="D30" s="407"/>
      <c r="E30" s="407"/>
      <c r="F30" s="408"/>
      <c r="G30" s="432"/>
      <c r="H30" s="429"/>
    </row>
    <row r="31" spans="1:8" ht="12.75" customHeight="1">
      <c r="A31" s="447"/>
      <c r="B31" s="425"/>
      <c r="C31" s="449" t="s">
        <v>180</v>
      </c>
      <c r="D31" s="450"/>
      <c r="E31" s="450"/>
      <c r="F31" s="451"/>
      <c r="G31" s="433" t="s">
        <v>265</v>
      </c>
      <c r="H31" s="435">
        <v>13</v>
      </c>
    </row>
    <row r="32" spans="1:8" ht="13.5" thickBot="1">
      <c r="A32" s="448"/>
      <c r="B32" s="426"/>
      <c r="C32" s="452"/>
      <c r="D32" s="410"/>
      <c r="E32" s="410"/>
      <c r="F32" s="411"/>
      <c r="G32" s="434"/>
      <c r="H32" s="436"/>
    </row>
    <row r="33" spans="1:8" ht="12.75" customHeight="1">
      <c r="A33" s="446" t="s">
        <v>181</v>
      </c>
      <c r="B33" s="424"/>
      <c r="C33" s="392" t="s">
        <v>182</v>
      </c>
      <c r="D33" s="392"/>
      <c r="E33" s="392"/>
      <c r="F33" s="392"/>
      <c r="G33" s="424" t="s">
        <v>183</v>
      </c>
      <c r="H33" s="437">
        <v>14</v>
      </c>
    </row>
    <row r="34" spans="1:8" ht="12.75">
      <c r="A34" s="447"/>
      <c r="B34" s="425"/>
      <c r="C34" s="412"/>
      <c r="D34" s="412"/>
      <c r="E34" s="412"/>
      <c r="F34" s="412"/>
      <c r="G34" s="425"/>
      <c r="H34" s="438"/>
    </row>
    <row r="35" spans="1:8" ht="12.75">
      <c r="A35" s="447"/>
      <c r="B35" s="425"/>
      <c r="C35" s="412"/>
      <c r="D35" s="412"/>
      <c r="E35" s="412"/>
      <c r="F35" s="412"/>
      <c r="G35" s="425"/>
      <c r="H35" s="438"/>
    </row>
    <row r="36" spans="1:8" ht="12.75">
      <c r="A36" s="447"/>
      <c r="B36" s="425"/>
      <c r="C36" s="413"/>
      <c r="D36" s="413"/>
      <c r="E36" s="413"/>
      <c r="F36" s="413"/>
      <c r="G36" s="425"/>
      <c r="H36" s="438"/>
    </row>
    <row r="37" spans="1:8" ht="13.5" thickBot="1">
      <c r="A37" s="448"/>
      <c r="B37" s="426"/>
      <c r="C37" s="393"/>
      <c r="D37" s="393"/>
      <c r="E37" s="393"/>
      <c r="F37" s="393"/>
      <c r="G37" s="426"/>
      <c r="H37" s="439"/>
    </row>
    <row r="38" spans="1:11" ht="12" customHeight="1">
      <c r="A38" s="446" t="s">
        <v>184</v>
      </c>
      <c r="B38" s="424"/>
      <c r="C38" s="392" t="s">
        <v>175</v>
      </c>
      <c r="D38" s="392"/>
      <c r="E38" s="392"/>
      <c r="F38" s="392"/>
      <c r="G38" s="424" t="s">
        <v>256</v>
      </c>
      <c r="H38" s="437">
        <v>15</v>
      </c>
      <c r="I38" s="2"/>
      <c r="J38" s="383"/>
      <c r="K38" s="2"/>
    </row>
    <row r="39" spans="1:11" ht="12" customHeight="1">
      <c r="A39" s="447"/>
      <c r="B39" s="425"/>
      <c r="C39" s="412"/>
      <c r="D39" s="412"/>
      <c r="E39" s="412"/>
      <c r="F39" s="412"/>
      <c r="G39" s="425"/>
      <c r="H39" s="438"/>
      <c r="I39" s="2"/>
      <c r="J39" s="383"/>
      <c r="K39" s="2"/>
    </row>
    <row r="40" spans="1:11" ht="12" customHeight="1">
      <c r="A40" s="447"/>
      <c r="B40" s="425"/>
      <c r="C40" s="412"/>
      <c r="D40" s="412"/>
      <c r="E40" s="412"/>
      <c r="F40" s="412"/>
      <c r="G40" s="425"/>
      <c r="H40" s="438"/>
      <c r="I40" s="2"/>
      <c r="J40" s="383"/>
      <c r="K40" s="2"/>
    </row>
    <row r="41" spans="1:11" ht="12" customHeight="1" thickBot="1">
      <c r="A41" s="447"/>
      <c r="B41" s="425"/>
      <c r="C41" s="413"/>
      <c r="D41" s="413"/>
      <c r="E41" s="413"/>
      <c r="F41" s="413"/>
      <c r="G41" s="425" t="s">
        <v>257</v>
      </c>
      <c r="H41" s="438"/>
      <c r="I41" s="2"/>
      <c r="J41" s="383"/>
      <c r="K41" s="2"/>
    </row>
    <row r="42" spans="1:11" ht="6" customHeight="1" hidden="1" thickBot="1">
      <c r="A42" s="448"/>
      <c r="B42" s="426"/>
      <c r="C42" s="393"/>
      <c r="D42" s="393"/>
      <c r="E42" s="393"/>
      <c r="F42" s="393"/>
      <c r="G42" s="426"/>
      <c r="H42" s="439"/>
      <c r="I42" s="2"/>
      <c r="J42" s="2"/>
      <c r="K42" s="2"/>
    </row>
    <row r="43" spans="1:11" ht="12" customHeight="1">
      <c r="A43" s="446" t="s">
        <v>185</v>
      </c>
      <c r="B43" s="424" t="s">
        <v>186</v>
      </c>
      <c r="C43" s="401" t="s">
        <v>175</v>
      </c>
      <c r="D43" s="443"/>
      <c r="E43" s="443"/>
      <c r="F43" s="443"/>
      <c r="G43" s="430" t="s">
        <v>258</v>
      </c>
      <c r="H43" s="427">
        <v>16</v>
      </c>
      <c r="I43" s="2"/>
      <c r="J43" s="2"/>
      <c r="K43" s="2"/>
    </row>
    <row r="44" spans="1:8" ht="12" customHeight="1">
      <c r="A44" s="447"/>
      <c r="B44" s="425"/>
      <c r="C44" s="444"/>
      <c r="D44" s="444"/>
      <c r="E44" s="444"/>
      <c r="F44" s="444"/>
      <c r="G44" s="431"/>
      <c r="H44" s="428"/>
    </row>
    <row r="45" spans="1:8" ht="12" customHeight="1">
      <c r="A45" s="447"/>
      <c r="B45" s="425"/>
      <c r="C45" s="444"/>
      <c r="D45" s="444"/>
      <c r="E45" s="444"/>
      <c r="F45" s="444"/>
      <c r="G45" s="432"/>
      <c r="H45" s="429"/>
    </row>
    <row r="46" spans="1:8" ht="12" customHeight="1">
      <c r="A46" s="447"/>
      <c r="B46" s="425" t="s">
        <v>187</v>
      </c>
      <c r="C46" s="420" t="s">
        <v>175</v>
      </c>
      <c r="D46" s="444"/>
      <c r="E46" s="444"/>
      <c r="F46" s="444"/>
      <c r="G46" s="433" t="s">
        <v>264</v>
      </c>
      <c r="H46" s="435">
        <v>17</v>
      </c>
    </row>
    <row r="47" spans="1:8" ht="12" customHeight="1">
      <c r="A47" s="447"/>
      <c r="B47" s="425"/>
      <c r="C47" s="444"/>
      <c r="D47" s="444"/>
      <c r="E47" s="444"/>
      <c r="F47" s="444"/>
      <c r="G47" s="431"/>
      <c r="H47" s="428"/>
    </row>
    <row r="48" spans="1:8" ht="12" customHeight="1" thickBot="1">
      <c r="A48" s="448"/>
      <c r="B48" s="426"/>
      <c r="C48" s="445"/>
      <c r="D48" s="445"/>
      <c r="E48" s="445"/>
      <c r="F48" s="445"/>
      <c r="G48" s="434"/>
      <c r="H48" s="436"/>
    </row>
    <row r="49" spans="1:8" ht="12" customHeight="1">
      <c r="A49" s="446" t="s">
        <v>188</v>
      </c>
      <c r="B49" s="424"/>
      <c r="C49" s="389" t="s">
        <v>189</v>
      </c>
      <c r="D49" s="390"/>
      <c r="E49" s="390"/>
      <c r="F49" s="391"/>
      <c r="G49" s="290" t="s">
        <v>263</v>
      </c>
      <c r="H49" s="335">
        <v>18</v>
      </c>
    </row>
    <row r="50" spans="1:8" ht="12" customHeight="1">
      <c r="A50" s="447"/>
      <c r="B50" s="425"/>
      <c r="C50" s="449" t="s">
        <v>175</v>
      </c>
      <c r="D50" s="450"/>
      <c r="E50" s="450"/>
      <c r="F50" s="451"/>
      <c r="G50" s="433" t="s">
        <v>261</v>
      </c>
      <c r="H50" s="435">
        <v>19</v>
      </c>
    </row>
    <row r="51" spans="1:8" ht="12" customHeight="1" thickBot="1">
      <c r="A51" s="448"/>
      <c r="B51" s="426"/>
      <c r="C51" s="452"/>
      <c r="D51" s="410"/>
      <c r="E51" s="410"/>
      <c r="F51" s="411"/>
      <c r="G51" s="434"/>
      <c r="H51" s="436"/>
    </row>
    <row r="52" spans="1:8" ht="12" customHeight="1">
      <c r="A52" s="446" t="s">
        <v>190</v>
      </c>
      <c r="B52" s="424"/>
      <c r="C52" s="401" t="s">
        <v>175</v>
      </c>
      <c r="D52" s="443"/>
      <c r="E52" s="443"/>
      <c r="F52" s="443"/>
      <c r="G52" s="424" t="s">
        <v>262</v>
      </c>
      <c r="H52" s="437">
        <v>20</v>
      </c>
    </row>
    <row r="53" spans="1:8" ht="12" customHeight="1">
      <c r="A53" s="447"/>
      <c r="B53" s="425"/>
      <c r="C53" s="444"/>
      <c r="D53" s="444"/>
      <c r="E53" s="444"/>
      <c r="F53" s="444"/>
      <c r="G53" s="425"/>
      <c r="H53" s="438"/>
    </row>
    <row r="54" spans="1:8" ht="12" customHeight="1" thickBot="1">
      <c r="A54" s="448"/>
      <c r="B54" s="426"/>
      <c r="C54" s="445"/>
      <c r="D54" s="445"/>
      <c r="E54" s="445"/>
      <c r="F54" s="445"/>
      <c r="G54" s="426"/>
      <c r="H54" s="439"/>
    </row>
    <row r="55" spans="1:8" ht="12" customHeight="1">
      <c r="A55" s="446" t="s">
        <v>191</v>
      </c>
      <c r="B55" s="424"/>
      <c r="C55" s="401" t="s">
        <v>175</v>
      </c>
      <c r="D55" s="443"/>
      <c r="E55" s="443"/>
      <c r="F55" s="443"/>
      <c r="G55" s="424" t="s">
        <v>259</v>
      </c>
      <c r="H55" s="437">
        <v>21</v>
      </c>
    </row>
    <row r="56" spans="1:8" ht="12" customHeight="1">
      <c r="A56" s="447"/>
      <c r="B56" s="425"/>
      <c r="C56" s="444"/>
      <c r="D56" s="444"/>
      <c r="E56" s="444"/>
      <c r="F56" s="444"/>
      <c r="G56" s="425"/>
      <c r="H56" s="438"/>
    </row>
    <row r="57" spans="1:8" ht="12" customHeight="1" thickBot="1">
      <c r="A57" s="448"/>
      <c r="B57" s="426"/>
      <c r="C57" s="445"/>
      <c r="D57" s="445"/>
      <c r="E57" s="445"/>
      <c r="F57" s="445"/>
      <c r="G57" s="426"/>
      <c r="H57" s="439"/>
    </row>
  </sheetData>
  <sheetProtection password="C766" sheet="1" objects="1" scenarios="1"/>
  <mergeCells count="73">
    <mergeCell ref="A55:B57"/>
    <mergeCell ref="B46:B48"/>
    <mergeCell ref="C46:F48"/>
    <mergeCell ref="C52:F54"/>
    <mergeCell ref="A52:B54"/>
    <mergeCell ref="A49:B51"/>
    <mergeCell ref="C55:F57"/>
    <mergeCell ref="A43:A48"/>
    <mergeCell ref="J38:J41"/>
    <mergeCell ref="H46:H48"/>
    <mergeCell ref="G43:G45"/>
    <mergeCell ref="G50:G51"/>
    <mergeCell ref="G46:G48"/>
    <mergeCell ref="H38:H42"/>
    <mergeCell ref="G38:G42"/>
    <mergeCell ref="A7:A10"/>
    <mergeCell ref="C50:F51"/>
    <mergeCell ref="C49:F49"/>
    <mergeCell ref="B43:B45"/>
    <mergeCell ref="C43:F45"/>
    <mergeCell ref="C33:F37"/>
    <mergeCell ref="C19:F20"/>
    <mergeCell ref="A38:B42"/>
    <mergeCell ref="C38:F42"/>
    <mergeCell ref="C17:F18"/>
    <mergeCell ref="B2:F2"/>
    <mergeCell ref="A3:G3"/>
    <mergeCell ref="A15:B18"/>
    <mergeCell ref="A19:B22"/>
    <mergeCell ref="C15:F16"/>
    <mergeCell ref="G7:G10"/>
    <mergeCell ref="G11:G14"/>
    <mergeCell ref="G15:G16"/>
    <mergeCell ref="A11:A14"/>
    <mergeCell ref="A4:A6"/>
    <mergeCell ref="G17:G18"/>
    <mergeCell ref="B11:F14"/>
    <mergeCell ref="G21:G22"/>
    <mergeCell ref="A28:B32"/>
    <mergeCell ref="C21:F22"/>
    <mergeCell ref="C28:F30"/>
    <mergeCell ref="A33:B37"/>
    <mergeCell ref="A23:B27"/>
    <mergeCell ref="C31:F32"/>
    <mergeCell ref="C23:F25"/>
    <mergeCell ref="C26:F27"/>
    <mergeCell ref="B6:F6"/>
    <mergeCell ref="B5:F5"/>
    <mergeCell ref="B4:F4"/>
    <mergeCell ref="B7:F10"/>
    <mergeCell ref="H7:H10"/>
    <mergeCell ref="H11:H14"/>
    <mergeCell ref="H15:H16"/>
    <mergeCell ref="H17:H18"/>
    <mergeCell ref="G33:G37"/>
    <mergeCell ref="H19:H20"/>
    <mergeCell ref="H21:H22"/>
    <mergeCell ref="H33:H37"/>
    <mergeCell ref="G19:G20"/>
    <mergeCell ref="G23:G25"/>
    <mergeCell ref="H23:H25"/>
    <mergeCell ref="G26:G27"/>
    <mergeCell ref="H26:H27"/>
    <mergeCell ref="G52:G54"/>
    <mergeCell ref="G55:G57"/>
    <mergeCell ref="H43:H45"/>
    <mergeCell ref="G28:G30"/>
    <mergeCell ref="G31:G32"/>
    <mergeCell ref="H28:H30"/>
    <mergeCell ref="H31:H32"/>
    <mergeCell ref="H55:H57"/>
    <mergeCell ref="H52:H54"/>
    <mergeCell ref="H50:H5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&amp;LSAPARD AGENCY &amp;R&amp;"Times New Roman,obyčejné"&amp;12Annex No 4.2.B.</oddHeader>
    <oddFooter>&amp;LOriginal 3   27.8.2001&amp;CIssue: 1       Revision:0&amp;RPage         1 of 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40.57421875" style="0" customWidth="1"/>
    <col min="2" max="2" width="9.00390625" style="0" customWidth="1"/>
    <col min="3" max="7" width="8.7109375" style="0" customWidth="1"/>
    <col min="8" max="8" width="10.00390625" style="0" customWidth="1"/>
    <col min="9" max="9" width="7.421875" style="0" customWidth="1"/>
    <col min="10" max="10" width="10.28125" style="0" customWidth="1"/>
    <col min="11" max="13" width="9.8515625" style="0" customWidth="1"/>
    <col min="14" max="14" width="6.8515625" style="0" customWidth="1"/>
    <col min="15" max="15" width="10.00390625" style="0" customWidth="1"/>
    <col min="16" max="16" width="9.57421875" style="0" customWidth="1"/>
    <col min="17" max="17" width="10.421875" style="0" customWidth="1"/>
  </cols>
  <sheetData>
    <row r="1" spans="1:17" s="3" customFormat="1" ht="19.5" customHeight="1">
      <c r="A1" s="507" t="s">
        <v>4</v>
      </c>
      <c r="B1" s="507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7" s="3" customFormat="1" ht="19.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3" s="3" customFormat="1" ht="13.5" customHeight="1">
      <c r="A3" s="38"/>
      <c r="B3" s="38"/>
      <c r="C3" s="38"/>
    </row>
    <row r="4" spans="1:17" s="3" customFormat="1" ht="13.5" customHeight="1">
      <c r="A4" s="584" t="s">
        <v>5</v>
      </c>
      <c r="B4" s="58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1"/>
      <c r="P4" s="1"/>
      <c r="Q4" s="1"/>
    </row>
    <row r="5" spans="1:17" s="3" customFormat="1" ht="13.5" customHeight="1">
      <c r="A5" s="38"/>
      <c r="B5" s="38"/>
      <c r="C5" s="3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4" ht="19.5" customHeight="1">
      <c r="A6" s="587"/>
      <c r="B6" s="587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</row>
    <row r="7" spans="1:3" ht="13.5" customHeight="1">
      <c r="A7" s="38"/>
      <c r="B7" s="38"/>
      <c r="C7" s="38"/>
    </row>
    <row r="8" spans="1:17" ht="30" customHeight="1">
      <c r="A8" s="425" t="s">
        <v>6</v>
      </c>
      <c r="B8" s="555" t="s">
        <v>436</v>
      </c>
      <c r="C8" s="556"/>
      <c r="D8" s="556"/>
      <c r="E8" s="556"/>
      <c r="F8" s="496"/>
      <c r="G8" s="425" t="s">
        <v>7</v>
      </c>
      <c r="H8" s="425"/>
      <c r="I8" s="555" t="s">
        <v>465</v>
      </c>
      <c r="J8" s="556"/>
      <c r="K8" s="556"/>
      <c r="L8" s="496"/>
      <c r="M8" s="585" t="s">
        <v>524</v>
      </c>
      <c r="N8" s="425" t="s">
        <v>467</v>
      </c>
      <c r="O8" s="425"/>
      <c r="P8" s="425"/>
      <c r="Q8" s="425"/>
    </row>
    <row r="9" spans="1:17" ht="30" customHeight="1">
      <c r="A9" s="425"/>
      <c r="B9" s="425" t="s">
        <v>468</v>
      </c>
      <c r="C9" s="425" t="s">
        <v>469</v>
      </c>
      <c r="D9" s="425"/>
      <c r="E9" s="425" t="s">
        <v>470</v>
      </c>
      <c r="F9" s="425"/>
      <c r="G9" s="425" t="s">
        <v>513</v>
      </c>
      <c r="H9" s="425" t="s">
        <v>514</v>
      </c>
      <c r="I9" s="425" t="s">
        <v>332</v>
      </c>
      <c r="J9" s="425"/>
      <c r="K9" s="555" t="s">
        <v>8</v>
      </c>
      <c r="L9" s="496"/>
      <c r="M9" s="586"/>
      <c r="N9" s="425" t="s">
        <v>332</v>
      </c>
      <c r="O9" s="425"/>
      <c r="P9" s="425"/>
      <c r="Q9" s="425" t="s">
        <v>9</v>
      </c>
    </row>
    <row r="10" spans="1:17" ht="13.5" customHeight="1">
      <c r="A10" s="425"/>
      <c r="B10" s="425"/>
      <c r="C10" s="143" t="s">
        <v>513</v>
      </c>
      <c r="D10" s="143" t="s">
        <v>514</v>
      </c>
      <c r="E10" s="143" t="s">
        <v>513</v>
      </c>
      <c r="F10" s="143" t="s">
        <v>514</v>
      </c>
      <c r="G10" s="425"/>
      <c r="H10" s="425"/>
      <c r="I10" s="143" t="s">
        <v>513</v>
      </c>
      <c r="J10" s="143" t="s">
        <v>514</v>
      </c>
      <c r="K10" s="143" t="s">
        <v>332</v>
      </c>
      <c r="L10" s="143" t="s">
        <v>245</v>
      </c>
      <c r="M10" s="347"/>
      <c r="N10" s="143" t="s">
        <v>513</v>
      </c>
      <c r="O10" s="143" t="s">
        <v>514</v>
      </c>
      <c r="P10" s="302" t="s">
        <v>332</v>
      </c>
      <c r="Q10" s="425"/>
    </row>
    <row r="11" spans="1:17" ht="23.25" customHeight="1">
      <c r="A11" s="273" t="s">
        <v>10</v>
      </c>
      <c r="B11" s="22">
        <v>39</v>
      </c>
      <c r="C11" s="22">
        <v>0</v>
      </c>
      <c r="D11" s="22">
        <v>216</v>
      </c>
      <c r="E11" s="22">
        <v>0</v>
      </c>
      <c r="F11" s="22">
        <v>34</v>
      </c>
      <c r="G11" s="22">
        <v>0</v>
      </c>
      <c r="H11" s="22">
        <v>24954174</v>
      </c>
      <c r="I11" s="22">
        <v>0</v>
      </c>
      <c r="J11" s="22">
        <v>24954174</v>
      </c>
      <c r="K11" s="22">
        <v>11462534</v>
      </c>
      <c r="L11" s="22">
        <v>8596900</v>
      </c>
      <c r="M11" s="22">
        <v>3030364</v>
      </c>
      <c r="N11" s="22">
        <v>0</v>
      </c>
      <c r="O11" s="22">
        <v>1459136</v>
      </c>
      <c r="P11" s="22">
        <v>1459136</v>
      </c>
      <c r="Q11" s="22">
        <v>1094352</v>
      </c>
    </row>
    <row r="12" spans="1:17" ht="24.75" customHeight="1">
      <c r="A12" s="303" t="s">
        <v>11</v>
      </c>
      <c r="B12" s="22">
        <v>3</v>
      </c>
      <c r="C12" s="9">
        <v>0</v>
      </c>
      <c r="D12" s="22">
        <v>11</v>
      </c>
      <c r="E12" s="22">
        <v>0</v>
      </c>
      <c r="F12" s="22">
        <v>7</v>
      </c>
      <c r="G12" s="22">
        <v>0</v>
      </c>
      <c r="H12" s="22">
        <v>218443</v>
      </c>
      <c r="I12" s="22">
        <v>0</v>
      </c>
      <c r="J12" s="22">
        <v>218443</v>
      </c>
      <c r="K12" s="22">
        <v>107669</v>
      </c>
      <c r="L12" s="22">
        <v>80752</v>
      </c>
      <c r="M12" s="22">
        <v>192197</v>
      </c>
      <c r="N12" s="22">
        <v>0</v>
      </c>
      <c r="O12" s="22">
        <v>94808</v>
      </c>
      <c r="P12" s="22">
        <v>94808</v>
      </c>
      <c r="Q12" s="22">
        <v>71106</v>
      </c>
    </row>
    <row r="13" spans="1:17" ht="13.5" customHeight="1">
      <c r="A13" s="304" t="s">
        <v>364</v>
      </c>
      <c r="B13" s="243">
        <f>(B11+B12)</f>
        <v>42</v>
      </c>
      <c r="C13" s="243">
        <f aca="true" t="shared" si="0" ref="C13:I13">(C11+C12)</f>
        <v>0</v>
      </c>
      <c r="D13" s="243">
        <f t="shared" si="0"/>
        <v>227</v>
      </c>
      <c r="E13" s="243">
        <f t="shared" si="0"/>
        <v>0</v>
      </c>
      <c r="F13" s="243">
        <f t="shared" si="0"/>
        <v>41</v>
      </c>
      <c r="G13" s="243">
        <f t="shared" si="0"/>
        <v>0</v>
      </c>
      <c r="H13" s="243">
        <f t="shared" si="0"/>
        <v>25172617</v>
      </c>
      <c r="I13" s="243">
        <f t="shared" si="0"/>
        <v>0</v>
      </c>
      <c r="J13" s="243">
        <f aca="true" t="shared" si="1" ref="J13:Q13">(J11+J12)</f>
        <v>25172617</v>
      </c>
      <c r="K13" s="243">
        <f t="shared" si="1"/>
        <v>11570203</v>
      </c>
      <c r="L13" s="243">
        <f t="shared" si="1"/>
        <v>8677652</v>
      </c>
      <c r="M13" s="243">
        <f>SUM(M11:M12)</f>
        <v>3222561</v>
      </c>
      <c r="N13" s="243">
        <f t="shared" si="1"/>
        <v>0</v>
      </c>
      <c r="O13" s="243">
        <f t="shared" si="1"/>
        <v>1553944</v>
      </c>
      <c r="P13" s="243">
        <f t="shared" si="1"/>
        <v>1553944</v>
      </c>
      <c r="Q13" s="243">
        <f t="shared" si="1"/>
        <v>1165458</v>
      </c>
    </row>
    <row r="14" spans="1:3" ht="13.5" customHeight="1">
      <c r="A14" s="17"/>
      <c r="B14" s="17"/>
      <c r="C14" s="17"/>
    </row>
    <row r="16" ht="14.25">
      <c r="A16" s="209" t="s">
        <v>12</v>
      </c>
    </row>
    <row r="17" ht="14.25">
      <c r="A17" s="209" t="s">
        <v>13</v>
      </c>
    </row>
  </sheetData>
  <sheetProtection password="C766" sheet="1" objects="1" scenarios="1"/>
  <mergeCells count="18">
    <mergeCell ref="A1:Q2"/>
    <mergeCell ref="A6:N6"/>
    <mergeCell ref="A8:A10"/>
    <mergeCell ref="G8:H8"/>
    <mergeCell ref="N8:Q8"/>
    <mergeCell ref="C9:D9"/>
    <mergeCell ref="B9:B10"/>
    <mergeCell ref="N9:P9"/>
    <mergeCell ref="G9:G10"/>
    <mergeCell ref="H9:H10"/>
    <mergeCell ref="A4:N4"/>
    <mergeCell ref="Q9:Q10"/>
    <mergeCell ref="E9:F9"/>
    <mergeCell ref="B8:F8"/>
    <mergeCell ref="I9:J9"/>
    <mergeCell ref="I8:L8"/>
    <mergeCell ref="K9:L9"/>
    <mergeCell ref="M8:M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&amp;LSAPARD AGENCY &amp;R&amp;"Times New Roman,obyčejné"&amp;12Annex No 4.2.B.</oddHeader>
    <oddFooter>&amp;LOriginal    27.8.2001&amp;CIssue: 1       Revision:0&amp;RPage         11 of   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5.8515625" style="98" customWidth="1"/>
    <col min="2" max="2" width="10.7109375" style="88" customWidth="1"/>
    <col min="3" max="3" width="11.28125" style="88" customWidth="1"/>
    <col min="4" max="4" width="12.28125" style="88" customWidth="1"/>
    <col min="5" max="5" width="23.28125" style="88" customWidth="1"/>
    <col min="6" max="6" width="10.7109375" style="88" customWidth="1"/>
    <col min="7" max="8" width="11.57421875" style="88" bestFit="1" customWidth="1"/>
    <col min="9" max="9" width="10.421875" style="88" bestFit="1" customWidth="1"/>
    <col min="10" max="10" width="12.421875" style="88" customWidth="1"/>
    <col min="11" max="11" width="10.28125" style="88" customWidth="1"/>
    <col min="12" max="12" width="10.421875" style="88" bestFit="1" customWidth="1"/>
    <col min="13" max="16384" width="9.140625" style="88" customWidth="1"/>
  </cols>
  <sheetData>
    <row r="1" spans="1:12" s="81" customFormat="1" ht="35.25" customHeight="1">
      <c r="A1" s="598" t="s">
        <v>14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s="81" customFormat="1" ht="15.75">
      <c r="A2" s="82"/>
      <c r="B2" s="83"/>
      <c r="C2" s="83"/>
      <c r="D2" s="84"/>
      <c r="E2" s="84"/>
      <c r="F2" s="84"/>
      <c r="G2" s="84"/>
      <c r="H2" s="84"/>
      <c r="I2" s="84"/>
      <c r="J2" s="84"/>
      <c r="K2" s="84"/>
      <c r="L2" s="84"/>
    </row>
    <row r="3" spans="1:12" s="81" customFormat="1" ht="15.75">
      <c r="A3" s="30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>
      <c r="A4" s="86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</row>
    <row r="5" spans="1:12" ht="25.5" customHeight="1">
      <c r="A5" s="599" t="s">
        <v>16</v>
      </c>
      <c r="B5" s="599" t="s">
        <v>436</v>
      </c>
      <c r="C5" s="599"/>
      <c r="D5" s="599"/>
      <c r="E5" s="599" t="s">
        <v>481</v>
      </c>
      <c r="F5" s="599"/>
      <c r="G5" s="307" t="s">
        <v>17</v>
      </c>
      <c r="H5" s="307"/>
      <c r="I5" s="307"/>
      <c r="J5" s="599" t="s">
        <v>515</v>
      </c>
      <c r="K5" s="599" t="s">
        <v>467</v>
      </c>
      <c r="L5" s="599"/>
    </row>
    <row r="6" spans="1:12" ht="12.75">
      <c r="A6" s="599"/>
      <c r="B6" s="599"/>
      <c r="C6" s="599"/>
      <c r="D6" s="599"/>
      <c r="E6" s="599"/>
      <c r="F6" s="599"/>
      <c r="G6" s="600" t="s">
        <v>332</v>
      </c>
      <c r="H6" s="309" t="s">
        <v>433</v>
      </c>
      <c r="I6" s="309"/>
      <c r="J6" s="599"/>
      <c r="K6" s="599"/>
      <c r="L6" s="599"/>
    </row>
    <row r="7" spans="1:12" ht="25.5" customHeight="1">
      <c r="A7" s="599"/>
      <c r="B7" s="306" t="s">
        <v>468</v>
      </c>
      <c r="C7" s="306" t="s">
        <v>469</v>
      </c>
      <c r="D7" s="306" t="s">
        <v>470</v>
      </c>
      <c r="E7" s="306" t="s">
        <v>19</v>
      </c>
      <c r="F7" s="306" t="s">
        <v>484</v>
      </c>
      <c r="G7" s="600"/>
      <c r="H7" s="308" t="s">
        <v>332</v>
      </c>
      <c r="I7" s="308" t="s">
        <v>245</v>
      </c>
      <c r="J7" s="599"/>
      <c r="K7" s="306" t="s">
        <v>332</v>
      </c>
      <c r="L7" s="306" t="s">
        <v>245</v>
      </c>
    </row>
    <row r="8" spans="1:12" ht="40.5" customHeight="1">
      <c r="A8" s="596" t="s">
        <v>20</v>
      </c>
      <c r="B8" s="597">
        <v>39</v>
      </c>
      <c r="C8" s="597">
        <v>216</v>
      </c>
      <c r="D8" s="594">
        <v>34</v>
      </c>
      <c r="E8" s="311" t="s">
        <v>22</v>
      </c>
      <c r="F8" s="89">
        <v>33</v>
      </c>
      <c r="G8" s="594">
        <v>24954174</v>
      </c>
      <c r="H8" s="594">
        <v>11462534</v>
      </c>
      <c r="I8" s="594">
        <v>8596900</v>
      </c>
      <c r="J8" s="595">
        <v>3030364</v>
      </c>
      <c r="K8" s="594">
        <v>1459136</v>
      </c>
      <c r="L8" s="594">
        <v>1094352</v>
      </c>
    </row>
    <row r="9" spans="1:12" ht="55.5" customHeight="1">
      <c r="A9" s="596"/>
      <c r="B9" s="597"/>
      <c r="C9" s="597"/>
      <c r="D9" s="594"/>
      <c r="E9" s="589" t="s">
        <v>23</v>
      </c>
      <c r="F9" s="89">
        <v>241130</v>
      </c>
      <c r="G9" s="594"/>
      <c r="H9" s="594"/>
      <c r="I9" s="594"/>
      <c r="J9" s="595"/>
      <c r="K9" s="594"/>
      <c r="L9" s="594"/>
    </row>
    <row r="10" spans="1:12" ht="5.25" customHeight="1" hidden="1">
      <c r="A10" s="596"/>
      <c r="B10" s="597"/>
      <c r="C10" s="597"/>
      <c r="D10" s="594"/>
      <c r="E10" s="590"/>
      <c r="G10" s="594"/>
      <c r="H10" s="594"/>
      <c r="I10" s="594"/>
      <c r="J10" s="595"/>
      <c r="K10" s="594"/>
      <c r="L10" s="594"/>
    </row>
    <row r="11" spans="1:12" ht="42" customHeight="1">
      <c r="A11" s="596" t="s">
        <v>21</v>
      </c>
      <c r="B11" s="597">
        <v>3</v>
      </c>
      <c r="C11" s="597">
        <v>11</v>
      </c>
      <c r="D11" s="594">
        <v>7</v>
      </c>
      <c r="E11" s="311" t="s">
        <v>24</v>
      </c>
      <c r="F11" s="89">
        <v>7</v>
      </c>
      <c r="G11" s="594">
        <v>218443</v>
      </c>
      <c r="H11" s="594">
        <v>107669</v>
      </c>
      <c r="I11" s="594">
        <v>80752</v>
      </c>
      <c r="J11" s="595">
        <v>192197</v>
      </c>
      <c r="K11" s="594">
        <v>94808</v>
      </c>
      <c r="L11" s="594">
        <v>71106</v>
      </c>
    </row>
    <row r="12" spans="1:12" ht="24.75" customHeight="1">
      <c r="A12" s="596"/>
      <c r="B12" s="597"/>
      <c r="C12" s="597"/>
      <c r="D12" s="594"/>
      <c r="E12" s="589" t="s">
        <v>25</v>
      </c>
      <c r="F12" s="592">
        <v>149678</v>
      </c>
      <c r="G12" s="594"/>
      <c r="H12" s="594"/>
      <c r="I12" s="594"/>
      <c r="J12" s="595"/>
      <c r="K12" s="594"/>
      <c r="L12" s="594"/>
    </row>
    <row r="13" spans="1:12" ht="12.75">
      <c r="A13" s="596"/>
      <c r="B13" s="597"/>
      <c r="C13" s="597"/>
      <c r="D13" s="597"/>
      <c r="E13" s="591"/>
      <c r="F13" s="593"/>
      <c r="G13" s="594"/>
      <c r="H13" s="594"/>
      <c r="I13" s="594"/>
      <c r="J13" s="595"/>
      <c r="K13" s="594"/>
      <c r="L13" s="594"/>
    </row>
    <row r="14" spans="1:12" ht="20.25" customHeight="1">
      <c r="A14" s="198" t="s">
        <v>364</v>
      </c>
      <c r="B14" s="200">
        <f>SUM(B8:B13)</f>
        <v>42</v>
      </c>
      <c r="C14" s="200">
        <f>SUM(C8:C13)</f>
        <v>227</v>
      </c>
      <c r="D14" s="200">
        <f>SUM(D8:D13)</f>
        <v>41</v>
      </c>
      <c r="E14" s="199"/>
      <c r="F14" s="89"/>
      <c r="G14" s="200">
        <f aca="true" t="shared" si="0" ref="G14:L14">SUM(G8:G13)</f>
        <v>25172617</v>
      </c>
      <c r="H14" s="200">
        <f t="shared" si="0"/>
        <v>11570203</v>
      </c>
      <c r="I14" s="200">
        <f t="shared" si="0"/>
        <v>8677652</v>
      </c>
      <c r="J14" s="357">
        <f t="shared" si="0"/>
        <v>3222561</v>
      </c>
      <c r="K14" s="200">
        <f t="shared" si="0"/>
        <v>1553944</v>
      </c>
      <c r="L14" s="200">
        <f t="shared" si="0"/>
        <v>1165458</v>
      </c>
    </row>
    <row r="15" spans="1:12" s="81" customFormat="1" ht="14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s="81" customFormat="1" ht="14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s="81" customFormat="1" ht="14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ht="14.25">
      <c r="A18" s="96"/>
    </row>
  </sheetData>
  <sheetProtection password="C766" sheet="1" objects="1" scenarios="1"/>
  <mergeCells count="30">
    <mergeCell ref="A1:L1"/>
    <mergeCell ref="A5:A7"/>
    <mergeCell ref="B5:D6"/>
    <mergeCell ref="E5:F6"/>
    <mergeCell ref="J5:J7"/>
    <mergeCell ref="K5:L6"/>
    <mergeCell ref="G6:G7"/>
    <mergeCell ref="A8:A10"/>
    <mergeCell ref="B8:B10"/>
    <mergeCell ref="C8:C10"/>
    <mergeCell ref="D8:D10"/>
    <mergeCell ref="L11:L13"/>
    <mergeCell ref="K8:K10"/>
    <mergeCell ref="L8:L10"/>
    <mergeCell ref="A11:A13"/>
    <mergeCell ref="B11:B13"/>
    <mergeCell ref="C11:C13"/>
    <mergeCell ref="D11:D13"/>
    <mergeCell ref="G11:G13"/>
    <mergeCell ref="H11:H13"/>
    <mergeCell ref="I11:I13"/>
    <mergeCell ref="E9:E10"/>
    <mergeCell ref="E12:E13"/>
    <mergeCell ref="F12:F13"/>
    <mergeCell ref="K11:K13"/>
    <mergeCell ref="J11:J13"/>
    <mergeCell ref="G8:G10"/>
    <mergeCell ref="H8:H10"/>
    <mergeCell ref="I8:I10"/>
    <mergeCell ref="J8:J10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Header>&amp;LSAPARD AGENCY &amp;R&amp;"Times New Roman,obyčejné"&amp;12Annex No 4.2.B.</oddHeader>
    <oddFooter>&amp;LOriginal    27.8.2001&amp;CIssue: 1       Revision:0&amp;RPage         12 of   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12.421875" style="0" customWidth="1"/>
    <col min="2" max="2" width="39.7109375" style="0" customWidth="1"/>
    <col min="3" max="5" width="12.28125" style="0" customWidth="1"/>
    <col min="6" max="6" width="15.57421875" style="0" bestFit="1" customWidth="1"/>
    <col min="7" max="7" width="15.00390625" style="0" bestFit="1" customWidth="1"/>
    <col min="8" max="8" width="12.28125" style="0" customWidth="1"/>
    <col min="9" max="9" width="8.8515625" style="0" bestFit="1" customWidth="1"/>
    <col min="10" max="13" width="12.28125" style="0" customWidth="1"/>
    <col min="14" max="14" width="28.7109375" style="0" customWidth="1"/>
  </cols>
  <sheetData>
    <row r="1" spans="1:7" s="3" customFormat="1" ht="19.5" customHeight="1">
      <c r="A1" s="334" t="s">
        <v>124</v>
      </c>
      <c r="B1" s="336"/>
      <c r="C1" s="336"/>
      <c r="D1" s="336"/>
      <c r="E1" s="336"/>
      <c r="F1" s="336"/>
      <c r="G1" s="336"/>
    </row>
    <row r="2" spans="1:4" s="3" customFormat="1" ht="19.5" customHeight="1">
      <c r="A2" s="323" t="s">
        <v>125</v>
      </c>
      <c r="D2" s="38"/>
    </row>
    <row r="3" s="3" customFormat="1" ht="13.5" customHeight="1">
      <c r="A3" s="38"/>
    </row>
    <row r="4" spans="1:13" ht="24" customHeight="1">
      <c r="A4" s="30"/>
      <c r="B4" s="31"/>
      <c r="C4" s="461" t="s">
        <v>436</v>
      </c>
      <c r="D4" s="415"/>
      <c r="E4" s="416"/>
      <c r="F4" s="555" t="s">
        <v>126</v>
      </c>
      <c r="G4" s="496"/>
      <c r="H4" s="555" t="s">
        <v>127</v>
      </c>
      <c r="I4" s="496"/>
      <c r="J4" s="555" t="s">
        <v>128</v>
      </c>
      <c r="K4" s="496"/>
      <c r="L4" s="555" t="s">
        <v>467</v>
      </c>
      <c r="M4" s="496"/>
    </row>
    <row r="5" spans="1:13" s="17" customFormat="1" ht="12" customHeight="1">
      <c r="A5" s="19"/>
      <c r="B5" s="20"/>
      <c r="C5" s="143" t="s">
        <v>468</v>
      </c>
      <c r="D5" s="143" t="s">
        <v>469</v>
      </c>
      <c r="E5" s="143" t="s">
        <v>470</v>
      </c>
      <c r="F5" s="289" t="s">
        <v>129</v>
      </c>
      <c r="G5" s="289" t="s">
        <v>130</v>
      </c>
      <c r="H5" s="289" t="s">
        <v>131</v>
      </c>
      <c r="I5" s="289" t="s">
        <v>483</v>
      </c>
      <c r="J5" s="289" t="s">
        <v>332</v>
      </c>
      <c r="K5" s="289" t="s">
        <v>245</v>
      </c>
      <c r="L5" s="289" t="s">
        <v>332</v>
      </c>
      <c r="M5" s="289" t="s">
        <v>239</v>
      </c>
    </row>
    <row r="6" spans="1:13" ht="12.75" customHeight="1">
      <c r="A6" s="433" t="s">
        <v>132</v>
      </c>
      <c r="B6" s="273" t="s">
        <v>133</v>
      </c>
      <c r="C6" s="24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24.75" customHeight="1">
      <c r="A7" s="431"/>
      <c r="B7" s="355" t="s">
        <v>525</v>
      </c>
      <c r="C7" s="24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2.75" customHeight="1">
      <c r="A8" s="431"/>
      <c r="B8" s="303" t="s">
        <v>134</v>
      </c>
      <c r="C8" s="45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27" customHeight="1">
      <c r="A9" s="431"/>
      <c r="B9" s="273" t="s">
        <v>135</v>
      </c>
      <c r="C9" s="24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25.5" customHeight="1">
      <c r="A10" s="431"/>
      <c r="B10" s="273" t="s">
        <v>136</v>
      </c>
      <c r="C10" s="24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2.75" customHeight="1">
      <c r="A11" s="431"/>
      <c r="B11" s="273" t="s">
        <v>137</v>
      </c>
      <c r="C11" s="24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2.75" customHeight="1">
      <c r="A12" s="432"/>
      <c r="B12" s="273" t="s">
        <v>460</v>
      </c>
      <c r="C12" s="24">
        <v>0</v>
      </c>
      <c r="D12" s="24">
        <v>4</v>
      </c>
      <c r="E12" s="24">
        <v>0</v>
      </c>
      <c r="F12" s="24"/>
      <c r="G12" s="24"/>
      <c r="H12" s="71"/>
      <c r="I12" s="71"/>
      <c r="J12" s="24">
        <v>24219</v>
      </c>
      <c r="K12" s="24">
        <v>18164</v>
      </c>
      <c r="L12" s="24">
        <v>0</v>
      </c>
      <c r="M12" s="24">
        <v>0</v>
      </c>
    </row>
    <row r="13" spans="1:13" ht="7.5" customHeight="1">
      <c r="A13" s="48"/>
      <c r="B13" s="36"/>
      <c r="C13" s="36"/>
      <c r="D13" s="50"/>
      <c r="E13" s="50"/>
      <c r="F13" s="50"/>
      <c r="G13" s="50"/>
      <c r="H13" s="50"/>
      <c r="I13" s="50"/>
      <c r="J13" s="50"/>
      <c r="K13" s="50"/>
      <c r="L13" s="50"/>
      <c r="M13" s="358"/>
    </row>
    <row r="14" spans="1:13" ht="7.5" customHeight="1">
      <c r="A14" s="48"/>
      <c r="B14" s="36"/>
      <c r="C14" s="36"/>
      <c r="D14" s="50"/>
      <c r="E14" s="50"/>
      <c r="F14" s="50"/>
      <c r="G14" s="50"/>
      <c r="H14" s="50"/>
      <c r="I14" s="50"/>
      <c r="J14" s="50"/>
      <c r="K14" s="50"/>
      <c r="L14" s="50"/>
      <c r="M14" s="359"/>
    </row>
    <row r="15" spans="1:13" ht="12.75" customHeight="1">
      <c r="A15" s="433" t="s">
        <v>138</v>
      </c>
      <c r="B15" s="273" t="s">
        <v>139</v>
      </c>
      <c r="C15" s="24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2.75" customHeight="1">
      <c r="A16" s="431"/>
      <c r="B16" s="303" t="s">
        <v>140</v>
      </c>
      <c r="C16" s="45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2.75" customHeight="1">
      <c r="A17" s="431"/>
      <c r="B17" s="273" t="s">
        <v>141</v>
      </c>
      <c r="C17" s="24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25.5" customHeight="1">
      <c r="A18" s="431"/>
      <c r="B18" s="273" t="s">
        <v>142</v>
      </c>
      <c r="C18" s="24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25.5" customHeight="1">
      <c r="A19" s="431"/>
      <c r="B19" s="273" t="s">
        <v>136</v>
      </c>
      <c r="C19" s="24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2.75" customHeight="1">
      <c r="A20" s="431"/>
      <c r="B20" s="273" t="s">
        <v>137</v>
      </c>
      <c r="C20" s="24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2.75" customHeight="1">
      <c r="A21" s="432"/>
      <c r="B21" s="273" t="s">
        <v>460</v>
      </c>
      <c r="C21" s="24">
        <v>0</v>
      </c>
      <c r="D21" s="24">
        <v>29</v>
      </c>
      <c r="E21" s="24">
        <v>0</v>
      </c>
      <c r="F21" s="24"/>
      <c r="G21" s="24"/>
      <c r="H21" s="71"/>
      <c r="I21" s="71"/>
      <c r="J21" s="24">
        <v>653985</v>
      </c>
      <c r="K21" s="24">
        <v>490488</v>
      </c>
      <c r="L21" s="24">
        <v>0</v>
      </c>
      <c r="M21" s="24">
        <v>0</v>
      </c>
    </row>
    <row r="22" spans="1:13" ht="9.75" customHeight="1">
      <c r="A22" s="48"/>
      <c r="B22" s="36"/>
      <c r="C22" s="36"/>
      <c r="D22" s="50"/>
      <c r="E22" s="50"/>
      <c r="F22" s="50"/>
      <c r="G22" s="50"/>
      <c r="H22" s="50"/>
      <c r="I22" s="50"/>
      <c r="J22" s="50"/>
      <c r="K22" s="50"/>
      <c r="L22" s="50"/>
      <c r="M22" s="360"/>
    </row>
    <row r="23" spans="1:13" ht="12.75" customHeight="1">
      <c r="A23" s="433" t="s">
        <v>363</v>
      </c>
      <c r="B23" s="273" t="s">
        <v>143</v>
      </c>
      <c r="C23" s="24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2.75" customHeight="1">
      <c r="A24" s="432"/>
      <c r="B24" s="273" t="s">
        <v>460</v>
      </c>
      <c r="C24" s="24"/>
      <c r="D24" s="24"/>
      <c r="E24" s="24"/>
      <c r="F24" s="24"/>
      <c r="G24" s="24"/>
      <c r="H24" s="71"/>
      <c r="I24" s="71"/>
      <c r="J24" s="24"/>
      <c r="K24" s="24"/>
      <c r="L24" s="24"/>
      <c r="M24" s="24"/>
    </row>
    <row r="25" spans="1:13" ht="12.75" customHeight="1">
      <c r="A25" s="46"/>
      <c r="B25" s="36"/>
      <c r="C25" s="36"/>
      <c r="D25" s="36"/>
      <c r="E25" s="36"/>
      <c r="F25" s="36"/>
      <c r="G25" s="36"/>
      <c r="H25" s="72"/>
      <c r="I25" s="72"/>
      <c r="J25" s="36"/>
      <c r="K25" s="36"/>
      <c r="L25" s="36"/>
      <c r="M25" s="36"/>
    </row>
    <row r="26" spans="1:13" ht="18" customHeight="1">
      <c r="A26" s="387" t="s">
        <v>364</v>
      </c>
      <c r="B26" s="381"/>
      <c r="C26" s="43"/>
      <c r="D26" s="43"/>
      <c r="E26" s="43"/>
      <c r="F26" s="43"/>
      <c r="G26" s="43"/>
      <c r="H26" s="73"/>
      <c r="I26" s="73"/>
      <c r="J26" s="43"/>
      <c r="K26" s="43"/>
      <c r="L26" s="43"/>
      <c r="M26" s="43"/>
    </row>
    <row r="27" spans="1:13" ht="12.75" customHeight="1">
      <c r="A27" s="46"/>
      <c r="B27" s="36"/>
      <c r="C27" s="36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="17" customFormat="1" ht="12" customHeight="1"/>
  </sheetData>
  <sheetProtection password="C766" sheet="1" objects="1" scenarios="1"/>
  <mergeCells count="9">
    <mergeCell ref="A26:B26"/>
    <mergeCell ref="A23:A24"/>
    <mergeCell ref="L4:M4"/>
    <mergeCell ref="A6:A12"/>
    <mergeCell ref="A15:A21"/>
    <mergeCell ref="C4:E4"/>
    <mergeCell ref="J4:K4"/>
    <mergeCell ref="H4:I4"/>
    <mergeCell ref="F4:G4"/>
  </mergeCells>
  <printOptions horizontalCentered="1" verticalCentered="1"/>
  <pageMargins left="0.1968503937007874" right="0.1968503937007874" top="0.3937007874015748" bottom="0.3937007874015748" header="0.31496062992125984" footer="0.5118110236220472"/>
  <pageSetup horizontalDpi="600" verticalDpi="600" orientation="landscape" paperSize="9" scale="75" r:id="rId1"/>
  <headerFooter alignWithMargins="0">
    <oddHeader>&amp;LSAPARD AGENCY &amp;R&amp;"Times New Roman,obyčejné"&amp;12Annex No 4.2.B.</oddHeader>
    <oddFooter>&amp;LOriginal    27.8.2001 &amp;CIssue: 1      Revision:0&amp;RPage         13 of   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5.8515625" style="98" customWidth="1"/>
    <col min="2" max="2" width="10.7109375" style="88" customWidth="1"/>
    <col min="3" max="3" width="11.28125" style="88" customWidth="1"/>
    <col min="4" max="4" width="12.28125" style="88" customWidth="1"/>
    <col min="5" max="5" width="26.8515625" style="88" customWidth="1"/>
    <col min="6" max="6" width="9.8515625" style="88" customWidth="1"/>
    <col min="7" max="9" width="9.140625" style="88" customWidth="1"/>
    <col min="10" max="10" width="11.421875" style="88" customWidth="1"/>
    <col min="11" max="16384" width="9.140625" style="88" customWidth="1"/>
  </cols>
  <sheetData>
    <row r="1" spans="1:12" s="81" customFormat="1" ht="35.25" customHeight="1">
      <c r="A1" s="598" t="s">
        <v>144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s="81" customFormat="1" ht="15.75">
      <c r="A2" s="82"/>
      <c r="B2" s="83"/>
      <c r="C2" s="83"/>
      <c r="D2" s="84"/>
      <c r="E2" s="84"/>
      <c r="F2" s="84"/>
      <c r="G2" s="84"/>
      <c r="H2" s="84"/>
      <c r="I2" s="84"/>
      <c r="J2" s="84"/>
      <c r="K2" s="84"/>
      <c r="L2" s="84"/>
    </row>
    <row r="3" spans="1:12" s="81" customFormat="1" ht="15.75">
      <c r="A3" s="305" t="s">
        <v>145</v>
      </c>
      <c r="B3" s="3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>
      <c r="A4" s="86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</row>
    <row r="5" spans="1:12" ht="25.5" customHeight="1">
      <c r="A5" s="599" t="s">
        <v>146</v>
      </c>
      <c r="B5" s="599" t="s">
        <v>436</v>
      </c>
      <c r="C5" s="599"/>
      <c r="D5" s="599"/>
      <c r="E5" s="599" t="s">
        <v>481</v>
      </c>
      <c r="F5" s="599"/>
      <c r="G5" s="307" t="s">
        <v>17</v>
      </c>
      <c r="H5" s="307"/>
      <c r="I5" s="307"/>
      <c r="J5" s="599" t="s">
        <v>88</v>
      </c>
      <c r="K5" s="599" t="s">
        <v>467</v>
      </c>
      <c r="L5" s="599"/>
    </row>
    <row r="6" spans="1:12" ht="27.75" customHeight="1">
      <c r="A6" s="599"/>
      <c r="B6" s="599"/>
      <c r="C6" s="599"/>
      <c r="D6" s="599"/>
      <c r="E6" s="599"/>
      <c r="F6" s="599"/>
      <c r="G6" s="600" t="s">
        <v>332</v>
      </c>
      <c r="H6" s="309" t="s">
        <v>433</v>
      </c>
      <c r="I6" s="309"/>
      <c r="J6" s="599"/>
      <c r="K6" s="599"/>
      <c r="L6" s="599"/>
    </row>
    <row r="7" spans="1:12" ht="27" customHeight="1">
      <c r="A7" s="599"/>
      <c r="B7" s="306" t="s">
        <v>468</v>
      </c>
      <c r="C7" s="306" t="s">
        <v>469</v>
      </c>
      <c r="D7" s="306" t="s">
        <v>470</v>
      </c>
      <c r="E7" s="306" t="s">
        <v>19</v>
      </c>
      <c r="F7" s="306" t="s">
        <v>484</v>
      </c>
      <c r="G7" s="600"/>
      <c r="H7" s="308" t="s">
        <v>332</v>
      </c>
      <c r="I7" s="308" t="s">
        <v>245</v>
      </c>
      <c r="J7" s="599"/>
      <c r="K7" s="306" t="s">
        <v>332</v>
      </c>
      <c r="L7" s="306" t="s">
        <v>245</v>
      </c>
    </row>
    <row r="8" spans="1:12" ht="41.25" customHeight="1">
      <c r="A8" s="620" t="s">
        <v>132</v>
      </c>
      <c r="B8" s="597">
        <v>0</v>
      </c>
      <c r="C8" s="597">
        <v>4</v>
      </c>
      <c r="D8" s="594">
        <v>0</v>
      </c>
      <c r="E8" s="311" t="s">
        <v>148</v>
      </c>
      <c r="F8" s="89">
        <v>61106</v>
      </c>
      <c r="G8" s="607">
        <v>24219</v>
      </c>
      <c r="H8" s="607">
        <v>24219</v>
      </c>
      <c r="I8" s="607">
        <v>18164</v>
      </c>
      <c r="J8" s="595">
        <v>0</v>
      </c>
      <c r="K8" s="607">
        <v>0</v>
      </c>
      <c r="L8" s="607">
        <v>0</v>
      </c>
    </row>
    <row r="9" spans="1:12" ht="28.5" customHeight="1">
      <c r="A9" s="620"/>
      <c r="B9" s="597"/>
      <c r="C9" s="597"/>
      <c r="D9" s="594"/>
      <c r="E9" s="589" t="s">
        <v>149</v>
      </c>
      <c r="F9" s="89">
        <v>4</v>
      </c>
      <c r="G9" s="607"/>
      <c r="H9" s="607"/>
      <c r="I9" s="607"/>
      <c r="J9" s="595"/>
      <c r="K9" s="607"/>
      <c r="L9" s="607"/>
    </row>
    <row r="10" spans="1:12" ht="19.5" customHeight="1">
      <c r="A10" s="620"/>
      <c r="B10" s="597"/>
      <c r="C10" s="597"/>
      <c r="D10" s="594"/>
      <c r="E10" s="457"/>
      <c r="F10" s="89"/>
      <c r="G10" s="607"/>
      <c r="H10" s="607"/>
      <c r="I10" s="607"/>
      <c r="J10" s="595"/>
      <c r="K10" s="607"/>
      <c r="L10" s="607"/>
    </row>
    <row r="11" spans="1:12" ht="40.5" customHeight="1">
      <c r="A11" s="620" t="s">
        <v>138</v>
      </c>
      <c r="B11" s="597">
        <v>0</v>
      </c>
      <c r="C11" s="597">
        <v>29</v>
      </c>
      <c r="D11" s="594">
        <v>0</v>
      </c>
      <c r="E11" s="311" t="s">
        <v>148</v>
      </c>
      <c r="F11" s="89">
        <v>14304</v>
      </c>
      <c r="G11" s="607">
        <v>653985</v>
      </c>
      <c r="H11" s="607">
        <v>653985</v>
      </c>
      <c r="I11" s="607">
        <v>490488</v>
      </c>
      <c r="J11" s="595">
        <v>0</v>
      </c>
      <c r="K11" s="607">
        <v>0</v>
      </c>
      <c r="L11" s="607">
        <v>0</v>
      </c>
    </row>
    <row r="12" spans="1:12" ht="12.75">
      <c r="A12" s="620"/>
      <c r="B12" s="597"/>
      <c r="C12" s="597"/>
      <c r="D12" s="594"/>
      <c r="E12" s="589" t="s">
        <v>150</v>
      </c>
      <c r="F12" s="592">
        <v>0</v>
      </c>
      <c r="G12" s="607"/>
      <c r="H12" s="607"/>
      <c r="I12" s="607"/>
      <c r="J12" s="595"/>
      <c r="K12" s="607"/>
      <c r="L12" s="607"/>
    </row>
    <row r="13" spans="1:12" ht="12.75">
      <c r="A13" s="620"/>
      <c r="B13" s="597"/>
      <c r="C13" s="597"/>
      <c r="D13" s="597"/>
      <c r="E13" s="457"/>
      <c r="F13" s="603"/>
      <c r="G13" s="607"/>
      <c r="H13" s="607"/>
      <c r="I13" s="607"/>
      <c r="J13" s="607"/>
      <c r="K13" s="607"/>
      <c r="L13" s="607"/>
    </row>
    <row r="14" spans="1:12" s="233" customFormat="1" ht="12.75">
      <c r="A14" s="621" t="s">
        <v>147</v>
      </c>
      <c r="B14" s="624">
        <v>0</v>
      </c>
      <c r="C14" s="624">
        <v>7</v>
      </c>
      <c r="D14" s="624">
        <v>0</v>
      </c>
      <c r="E14" s="217" t="s">
        <v>151</v>
      </c>
      <c r="F14" s="218">
        <v>0</v>
      </c>
      <c r="G14" s="608">
        <v>26438</v>
      </c>
      <c r="H14" s="608">
        <v>26438</v>
      </c>
      <c r="I14" s="608">
        <v>19825</v>
      </c>
      <c r="J14" s="608">
        <v>0</v>
      </c>
      <c r="K14" s="608">
        <v>0</v>
      </c>
      <c r="L14" s="608">
        <v>0</v>
      </c>
    </row>
    <row r="15" spans="1:12" s="233" customFormat="1" ht="25.5">
      <c r="A15" s="622"/>
      <c r="B15" s="625"/>
      <c r="C15" s="625"/>
      <c r="D15" s="625"/>
      <c r="E15" s="217" t="s">
        <v>152</v>
      </c>
      <c r="F15" s="218">
        <v>0</v>
      </c>
      <c r="G15" s="609"/>
      <c r="H15" s="609"/>
      <c r="I15" s="609"/>
      <c r="J15" s="609"/>
      <c r="K15" s="609"/>
      <c r="L15" s="609"/>
    </row>
    <row r="16" spans="1:12" s="233" customFormat="1" ht="12.75">
      <c r="A16" s="623"/>
      <c r="B16" s="626"/>
      <c r="C16" s="626"/>
      <c r="D16" s="626"/>
      <c r="E16" s="217" t="s">
        <v>153</v>
      </c>
      <c r="F16" s="218">
        <v>0</v>
      </c>
      <c r="G16" s="610"/>
      <c r="H16" s="610"/>
      <c r="I16" s="610"/>
      <c r="J16" s="610"/>
      <c r="K16" s="610"/>
      <c r="L16" s="610"/>
    </row>
    <row r="17" spans="1:12" ht="12.75">
      <c r="A17" s="611" t="s">
        <v>363</v>
      </c>
      <c r="B17" s="614"/>
      <c r="C17" s="614"/>
      <c r="D17" s="592"/>
      <c r="E17" s="589" t="s">
        <v>154</v>
      </c>
      <c r="F17" s="592">
        <v>3108</v>
      </c>
      <c r="G17" s="604"/>
      <c r="H17" s="604"/>
      <c r="I17" s="604"/>
      <c r="J17" s="617"/>
      <c r="K17" s="604"/>
      <c r="L17" s="604"/>
    </row>
    <row r="18" spans="1:12" ht="12.75" customHeight="1" hidden="1">
      <c r="A18" s="612"/>
      <c r="B18" s="615"/>
      <c r="C18" s="615"/>
      <c r="D18" s="601"/>
      <c r="E18" s="456"/>
      <c r="F18" s="601"/>
      <c r="G18" s="605"/>
      <c r="H18" s="605"/>
      <c r="I18" s="605"/>
      <c r="J18" s="618"/>
      <c r="K18" s="605"/>
      <c r="L18" s="605"/>
    </row>
    <row r="19" spans="1:12" ht="69.75" customHeight="1">
      <c r="A19" s="613"/>
      <c r="B19" s="616"/>
      <c r="C19" s="616"/>
      <c r="D19" s="603"/>
      <c r="E19" s="457"/>
      <c r="F19" s="602"/>
      <c r="G19" s="606"/>
      <c r="H19" s="606"/>
      <c r="I19" s="606"/>
      <c r="J19" s="619"/>
      <c r="K19" s="606"/>
      <c r="L19" s="606"/>
    </row>
    <row r="20" spans="1:12" ht="27" customHeight="1">
      <c r="A20" s="90"/>
      <c r="B20" s="91"/>
      <c r="C20" s="91"/>
      <c r="D20" s="92"/>
      <c r="E20" s="92"/>
      <c r="F20" s="92"/>
      <c r="G20" s="92"/>
      <c r="H20" s="93"/>
      <c r="I20" s="93"/>
      <c r="J20" s="94"/>
      <c r="K20" s="95"/>
      <c r="L20" s="92"/>
    </row>
  </sheetData>
  <sheetProtection password="C766" sheet="1" objects="1" scenarios="1"/>
  <mergeCells count="52">
    <mergeCell ref="G14:G16"/>
    <mergeCell ref="H14:H16"/>
    <mergeCell ref="I14:I16"/>
    <mergeCell ref="J14:J16"/>
    <mergeCell ref="A14:A16"/>
    <mergeCell ref="B14:B16"/>
    <mergeCell ref="C14:C16"/>
    <mergeCell ref="D14:D16"/>
    <mergeCell ref="A1:L1"/>
    <mergeCell ref="A5:A7"/>
    <mergeCell ref="B5:D6"/>
    <mergeCell ref="E5:F6"/>
    <mergeCell ref="J5:J7"/>
    <mergeCell ref="K5:L6"/>
    <mergeCell ref="G6:G7"/>
    <mergeCell ref="A8:A10"/>
    <mergeCell ref="B8:B10"/>
    <mergeCell ref="C8:C10"/>
    <mergeCell ref="D8:D10"/>
    <mergeCell ref="G8:G10"/>
    <mergeCell ref="H8:H10"/>
    <mergeCell ref="I8:I10"/>
    <mergeCell ref="J8:J10"/>
    <mergeCell ref="K8:K10"/>
    <mergeCell ref="L8:L10"/>
    <mergeCell ref="A11:A13"/>
    <mergeCell ref="B11:B13"/>
    <mergeCell ref="C11:C13"/>
    <mergeCell ref="D11:D13"/>
    <mergeCell ref="G11:G13"/>
    <mergeCell ref="H11:H13"/>
    <mergeCell ref="I11:I13"/>
    <mergeCell ref="J11:J13"/>
    <mergeCell ref="G17:G19"/>
    <mergeCell ref="H17:H19"/>
    <mergeCell ref="I17:I19"/>
    <mergeCell ref="J17:J19"/>
    <mergeCell ref="A17:A19"/>
    <mergeCell ref="B17:B19"/>
    <mergeCell ref="C17:C19"/>
    <mergeCell ref="D17:D19"/>
    <mergeCell ref="K17:K19"/>
    <mergeCell ref="L17:L19"/>
    <mergeCell ref="K11:K13"/>
    <mergeCell ref="L11:L13"/>
    <mergeCell ref="K14:K16"/>
    <mergeCell ref="L14:L16"/>
    <mergeCell ref="E17:E19"/>
    <mergeCell ref="F17:F19"/>
    <mergeCell ref="E9:E10"/>
    <mergeCell ref="E12:E13"/>
    <mergeCell ref="F12:F13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Header>&amp;LSAPARD AGENCY &amp;R&amp;"Times New Roman,obyčejné"&amp;12Annex No 4.2.B.</oddHeader>
    <oddFooter>&amp;L&amp;"Times New Roman CE,obyčejné"Original ....           27.8.2001
Controlled copy ....  ....  ....&amp;C&amp;"Times New Roman CE,obyčejné"Issue: 1       Revision:1&amp;R&amp;"Times New Roman CE,obyčejné"Page         14 of   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28.140625" style="100" customWidth="1"/>
    <col min="2" max="2" width="12.7109375" style="100" bestFit="1" customWidth="1"/>
    <col min="3" max="3" width="9.8515625" style="100" bestFit="1" customWidth="1"/>
    <col min="4" max="4" width="11.140625" style="100" bestFit="1" customWidth="1"/>
    <col min="5" max="5" width="24.00390625" style="100" customWidth="1"/>
    <col min="6" max="6" width="11.421875" style="100" customWidth="1"/>
    <col min="7" max="7" width="13.7109375" style="100" customWidth="1"/>
    <col min="8" max="8" width="15.140625" style="100" customWidth="1"/>
    <col min="9" max="9" width="17.140625" style="100" customWidth="1"/>
    <col min="10" max="10" width="16.00390625" style="100" customWidth="1"/>
    <col min="11" max="11" width="10.57421875" style="100" bestFit="1" customWidth="1"/>
    <col min="12" max="12" width="12.28125" style="100" customWidth="1"/>
    <col min="13" max="16384" width="9.140625" style="100" customWidth="1"/>
  </cols>
  <sheetData>
    <row r="1" spans="1:12" ht="12.75" customHeight="1">
      <c r="A1" s="627"/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1:12" ht="24" customHeight="1">
      <c r="A2" s="627" t="s">
        <v>26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5.75">
      <c r="A4" s="313" t="s">
        <v>27</v>
      </c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128"/>
      <c r="B5" s="128"/>
      <c r="C5" s="128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2.75" customHeight="1">
      <c r="A6" s="631" t="s">
        <v>16</v>
      </c>
      <c r="B6" s="631" t="s">
        <v>436</v>
      </c>
      <c r="C6" s="631"/>
      <c r="D6" s="631"/>
      <c r="E6" s="631" t="s">
        <v>481</v>
      </c>
      <c r="F6" s="631"/>
      <c r="G6" s="315" t="s">
        <v>17</v>
      </c>
      <c r="H6" s="315"/>
      <c r="I6" s="315"/>
      <c r="J6" s="631" t="s">
        <v>18</v>
      </c>
      <c r="K6" s="631" t="s">
        <v>467</v>
      </c>
      <c r="L6" s="631"/>
    </row>
    <row r="7" spans="1:12" ht="12.75">
      <c r="A7" s="631"/>
      <c r="B7" s="631"/>
      <c r="C7" s="631"/>
      <c r="D7" s="631"/>
      <c r="E7" s="631"/>
      <c r="F7" s="631"/>
      <c r="G7" s="647" t="s">
        <v>332</v>
      </c>
      <c r="H7" s="317" t="s">
        <v>433</v>
      </c>
      <c r="I7" s="317"/>
      <c r="J7" s="631"/>
      <c r="K7" s="631"/>
      <c r="L7" s="631"/>
    </row>
    <row r="8" spans="1:12" ht="12.75">
      <c r="A8" s="631"/>
      <c r="B8" s="314" t="s">
        <v>468</v>
      </c>
      <c r="C8" s="314" t="s">
        <v>469</v>
      </c>
      <c r="D8" s="314" t="s">
        <v>470</v>
      </c>
      <c r="E8" s="314" t="s">
        <v>19</v>
      </c>
      <c r="F8" s="314" t="s">
        <v>484</v>
      </c>
      <c r="G8" s="647"/>
      <c r="H8" s="316" t="s">
        <v>332</v>
      </c>
      <c r="I8" s="316" t="s">
        <v>245</v>
      </c>
      <c r="J8" s="631"/>
      <c r="K8" s="314" t="s">
        <v>332</v>
      </c>
      <c r="L8" s="314" t="s">
        <v>245</v>
      </c>
    </row>
    <row r="9" spans="1:12" ht="12.75" customHeight="1">
      <c r="A9" s="643" t="s">
        <v>28</v>
      </c>
      <c r="B9" s="644">
        <v>30</v>
      </c>
      <c r="C9" s="644">
        <v>38</v>
      </c>
      <c r="D9" s="646">
        <v>8</v>
      </c>
      <c r="E9" s="630" t="s">
        <v>38</v>
      </c>
      <c r="F9" s="646">
        <v>5660</v>
      </c>
      <c r="G9" s="641">
        <v>9476896</v>
      </c>
      <c r="H9" s="641">
        <v>4631781</v>
      </c>
      <c r="I9" s="641">
        <v>3475154</v>
      </c>
      <c r="J9" s="642">
        <v>1802786</v>
      </c>
      <c r="K9" s="641">
        <v>778592</v>
      </c>
      <c r="L9" s="641">
        <v>585251</v>
      </c>
    </row>
    <row r="10" spans="1:12" ht="12.75">
      <c r="A10" s="643"/>
      <c r="B10" s="644"/>
      <c r="C10" s="644"/>
      <c r="D10" s="646"/>
      <c r="E10" s="631"/>
      <c r="F10" s="646"/>
      <c r="G10" s="641"/>
      <c r="H10" s="641"/>
      <c r="I10" s="641"/>
      <c r="J10" s="642"/>
      <c r="K10" s="641"/>
      <c r="L10" s="641"/>
    </row>
    <row r="11" spans="1:12" ht="12.75">
      <c r="A11" s="643"/>
      <c r="B11" s="644"/>
      <c r="C11" s="644"/>
      <c r="D11" s="646"/>
      <c r="E11" s="320" t="s">
        <v>39</v>
      </c>
      <c r="F11" s="121">
        <v>194</v>
      </c>
      <c r="G11" s="641"/>
      <c r="H11" s="641"/>
      <c r="I11" s="641"/>
      <c r="J11" s="642"/>
      <c r="K11" s="641"/>
      <c r="L11" s="641"/>
    </row>
    <row r="12" spans="1:12" ht="12.75" customHeight="1">
      <c r="A12" s="643" t="s">
        <v>29</v>
      </c>
      <c r="B12" s="644">
        <v>5</v>
      </c>
      <c r="C12" s="644">
        <v>12</v>
      </c>
      <c r="D12" s="646">
        <v>6</v>
      </c>
      <c r="E12" s="630" t="s">
        <v>38</v>
      </c>
      <c r="F12" s="646">
        <v>2777</v>
      </c>
      <c r="G12" s="641">
        <v>1692948</v>
      </c>
      <c r="H12" s="641">
        <v>846474</v>
      </c>
      <c r="I12" s="641">
        <v>634855</v>
      </c>
      <c r="J12" s="642">
        <v>609918</v>
      </c>
      <c r="K12" s="641">
        <v>304863</v>
      </c>
      <c r="L12" s="641">
        <v>228647</v>
      </c>
    </row>
    <row r="13" spans="1:12" ht="12.75">
      <c r="A13" s="643"/>
      <c r="B13" s="645"/>
      <c r="C13" s="645"/>
      <c r="D13" s="644"/>
      <c r="E13" s="631"/>
      <c r="F13" s="644"/>
      <c r="G13" s="641"/>
      <c r="H13" s="641"/>
      <c r="I13" s="641"/>
      <c r="J13" s="641"/>
      <c r="K13" s="641"/>
      <c r="L13" s="641"/>
    </row>
    <row r="14" spans="1:12" ht="24.75" customHeight="1">
      <c r="A14" s="643"/>
      <c r="B14" s="645"/>
      <c r="C14" s="645"/>
      <c r="D14" s="644"/>
      <c r="E14" s="320" t="s">
        <v>40</v>
      </c>
      <c r="F14" s="121">
        <v>16</v>
      </c>
      <c r="G14" s="641"/>
      <c r="H14" s="641"/>
      <c r="I14" s="641"/>
      <c r="J14" s="641"/>
      <c r="K14" s="641"/>
      <c r="L14" s="641"/>
    </row>
    <row r="15" spans="1:12" ht="12.75" customHeight="1">
      <c r="A15" s="643" t="s">
        <v>30</v>
      </c>
      <c r="B15" s="645">
        <v>6</v>
      </c>
      <c r="C15" s="645">
        <v>10</v>
      </c>
      <c r="D15" s="644">
        <v>5</v>
      </c>
      <c r="E15" s="630" t="s">
        <v>41</v>
      </c>
      <c r="F15" s="646">
        <v>5759</v>
      </c>
      <c r="G15" s="641">
        <v>1795417</v>
      </c>
      <c r="H15" s="641">
        <v>936140</v>
      </c>
      <c r="I15" s="641">
        <v>713875</v>
      </c>
      <c r="J15" s="642">
        <v>554811</v>
      </c>
      <c r="K15" s="641">
        <v>277303</v>
      </c>
      <c r="L15" s="641">
        <v>219747</v>
      </c>
    </row>
    <row r="16" spans="1:12" ht="12.75">
      <c r="A16" s="643"/>
      <c r="B16" s="645"/>
      <c r="C16" s="645"/>
      <c r="D16" s="644"/>
      <c r="E16" s="631"/>
      <c r="F16" s="646"/>
      <c r="G16" s="641"/>
      <c r="H16" s="641"/>
      <c r="I16" s="641"/>
      <c r="J16" s="642"/>
      <c r="K16" s="641"/>
      <c r="L16" s="641"/>
    </row>
    <row r="17" spans="1:12" ht="12.75">
      <c r="A17" s="643"/>
      <c r="B17" s="645"/>
      <c r="C17" s="645"/>
      <c r="D17" s="644"/>
      <c r="E17" s="320" t="s">
        <v>42</v>
      </c>
      <c r="F17" s="121">
        <v>29</v>
      </c>
      <c r="G17" s="641"/>
      <c r="H17" s="641"/>
      <c r="I17" s="641"/>
      <c r="J17" s="641"/>
      <c r="K17" s="641"/>
      <c r="L17" s="641"/>
    </row>
    <row r="18" spans="1:12" ht="14.25">
      <c r="A18" s="635" t="s">
        <v>31</v>
      </c>
      <c r="B18" s="637">
        <v>3</v>
      </c>
      <c r="C18" s="637">
        <v>3</v>
      </c>
      <c r="D18" s="639">
        <v>2</v>
      </c>
      <c r="E18" s="320" t="s">
        <v>43</v>
      </c>
      <c r="F18" s="121">
        <v>10350</v>
      </c>
      <c r="G18" s="632">
        <v>1260661</v>
      </c>
      <c r="H18" s="632">
        <v>630330</v>
      </c>
      <c r="I18" s="632">
        <v>472748</v>
      </c>
      <c r="J18" s="632">
        <v>1027987</v>
      </c>
      <c r="K18" s="632">
        <v>512576</v>
      </c>
      <c r="L18" s="632">
        <v>384432</v>
      </c>
    </row>
    <row r="19" spans="1:12" ht="24" customHeight="1">
      <c r="A19" s="636"/>
      <c r="B19" s="638"/>
      <c r="C19" s="638"/>
      <c r="D19" s="640"/>
      <c r="E19" s="320" t="s">
        <v>44</v>
      </c>
      <c r="F19" s="121">
        <v>5</v>
      </c>
      <c r="G19" s="633"/>
      <c r="H19" s="633"/>
      <c r="I19" s="633"/>
      <c r="J19" s="634"/>
      <c r="K19" s="633"/>
      <c r="L19" s="633"/>
    </row>
    <row r="20" spans="1:12" ht="34.5" customHeight="1">
      <c r="A20" s="318" t="s">
        <v>32</v>
      </c>
      <c r="B20" s="124">
        <v>13</v>
      </c>
      <c r="C20" s="124">
        <v>4</v>
      </c>
      <c r="D20" s="121">
        <v>3</v>
      </c>
      <c r="E20" s="320" t="s">
        <v>45</v>
      </c>
      <c r="F20" s="121">
        <v>32</v>
      </c>
      <c r="G20" s="134">
        <v>182981</v>
      </c>
      <c r="H20" s="134">
        <v>77179</v>
      </c>
      <c r="I20" s="134">
        <v>57884</v>
      </c>
      <c r="J20" s="125">
        <v>124150</v>
      </c>
      <c r="K20" s="134">
        <v>61518</v>
      </c>
      <c r="L20" s="134">
        <v>46138</v>
      </c>
    </row>
    <row r="21" spans="1:12" ht="12.75" customHeight="1">
      <c r="A21" s="643" t="s">
        <v>33</v>
      </c>
      <c r="B21" s="644">
        <v>6</v>
      </c>
      <c r="C21" s="644">
        <v>9</v>
      </c>
      <c r="D21" s="646">
        <v>6</v>
      </c>
      <c r="E21" s="630" t="s">
        <v>44</v>
      </c>
      <c r="F21" s="646">
        <v>8</v>
      </c>
      <c r="G21" s="641">
        <v>1050680</v>
      </c>
      <c r="H21" s="641">
        <v>566825</v>
      </c>
      <c r="I21" s="641">
        <v>437564</v>
      </c>
      <c r="J21" s="642">
        <v>944995</v>
      </c>
      <c r="K21" s="641">
        <v>512578</v>
      </c>
      <c r="L21" s="641">
        <v>396879</v>
      </c>
    </row>
    <row r="22" spans="1:12" ht="12.75">
      <c r="A22" s="643"/>
      <c r="B22" s="644"/>
      <c r="C22" s="644"/>
      <c r="D22" s="646"/>
      <c r="E22" s="631"/>
      <c r="F22" s="646"/>
      <c r="G22" s="641"/>
      <c r="H22" s="641"/>
      <c r="I22" s="641"/>
      <c r="J22" s="642"/>
      <c r="K22" s="641"/>
      <c r="L22" s="641"/>
    </row>
    <row r="23" spans="1:12" ht="26.25" customHeight="1">
      <c r="A23" s="643"/>
      <c r="B23" s="644"/>
      <c r="C23" s="644"/>
      <c r="D23" s="646"/>
      <c r="E23" s="314" t="s">
        <v>46</v>
      </c>
      <c r="F23" s="121">
        <v>1</v>
      </c>
      <c r="G23" s="641"/>
      <c r="H23" s="641"/>
      <c r="I23" s="641"/>
      <c r="J23" s="642"/>
      <c r="K23" s="641"/>
      <c r="L23" s="641"/>
    </row>
    <row r="24" spans="1:12" ht="12.75">
      <c r="A24" s="643"/>
      <c r="B24" s="644"/>
      <c r="C24" s="644"/>
      <c r="D24" s="646"/>
      <c r="E24" s="628" t="s">
        <v>47</v>
      </c>
      <c r="F24" s="121">
        <v>185170</v>
      </c>
      <c r="G24" s="641"/>
      <c r="H24" s="641"/>
      <c r="I24" s="641"/>
      <c r="J24" s="642"/>
      <c r="K24" s="641"/>
      <c r="L24" s="641"/>
    </row>
    <row r="25" spans="1:12" ht="12.75">
      <c r="A25" s="643"/>
      <c r="B25" s="644"/>
      <c r="C25" s="644"/>
      <c r="D25" s="644"/>
      <c r="E25" s="629"/>
      <c r="F25" s="121"/>
      <c r="G25" s="641"/>
      <c r="H25" s="641"/>
      <c r="I25" s="641"/>
      <c r="J25" s="641"/>
      <c r="K25" s="641"/>
      <c r="L25" s="641"/>
    </row>
    <row r="26" spans="1:12" ht="57" customHeight="1">
      <c r="A26" s="643" t="s">
        <v>34</v>
      </c>
      <c r="B26" s="644">
        <v>2</v>
      </c>
      <c r="C26" s="644">
        <v>5</v>
      </c>
      <c r="D26" s="646">
        <v>2</v>
      </c>
      <c r="E26" s="630" t="s">
        <v>48</v>
      </c>
      <c r="F26" s="646">
        <v>28</v>
      </c>
      <c r="G26" s="641">
        <v>33246</v>
      </c>
      <c r="H26" s="641">
        <v>15023</v>
      </c>
      <c r="I26" s="641">
        <v>11268</v>
      </c>
      <c r="J26" s="642">
        <v>10321</v>
      </c>
      <c r="K26" s="641">
        <v>4846</v>
      </c>
      <c r="L26" s="641">
        <v>3635</v>
      </c>
    </row>
    <row r="27" spans="1:12" ht="0.75" customHeight="1">
      <c r="A27" s="643"/>
      <c r="B27" s="644"/>
      <c r="C27" s="644"/>
      <c r="D27" s="646"/>
      <c r="E27" s="648"/>
      <c r="F27" s="646"/>
      <c r="G27" s="641"/>
      <c r="H27" s="641"/>
      <c r="I27" s="641"/>
      <c r="J27" s="642"/>
      <c r="K27" s="641"/>
      <c r="L27" s="641"/>
    </row>
    <row r="28" spans="1:12" ht="12.75" customHeight="1" hidden="1">
      <c r="A28" s="643"/>
      <c r="B28" s="644"/>
      <c r="C28" s="644"/>
      <c r="D28" s="644"/>
      <c r="E28" s="648"/>
      <c r="F28" s="644"/>
      <c r="G28" s="641"/>
      <c r="H28" s="641"/>
      <c r="I28" s="641"/>
      <c r="J28" s="641"/>
      <c r="K28" s="641"/>
      <c r="L28" s="641"/>
    </row>
    <row r="29" spans="1:12" ht="12.75" customHeight="1">
      <c r="A29" s="643"/>
      <c r="B29" s="644"/>
      <c r="C29" s="644"/>
      <c r="D29" s="644"/>
      <c r="E29" s="630" t="s">
        <v>49</v>
      </c>
      <c r="F29" s="646">
        <v>3</v>
      </c>
      <c r="G29" s="641"/>
      <c r="H29" s="641"/>
      <c r="I29" s="641"/>
      <c r="J29" s="641"/>
      <c r="K29" s="641"/>
      <c r="L29" s="641"/>
    </row>
    <row r="30" spans="1:12" ht="11.25" customHeight="1">
      <c r="A30" s="643"/>
      <c r="B30" s="644"/>
      <c r="C30" s="644"/>
      <c r="D30" s="644"/>
      <c r="E30" s="630"/>
      <c r="F30" s="646"/>
      <c r="G30" s="641"/>
      <c r="H30" s="641"/>
      <c r="I30" s="641"/>
      <c r="J30" s="641"/>
      <c r="K30" s="641"/>
      <c r="L30" s="641"/>
    </row>
    <row r="31" spans="1:12" ht="12.75" customHeight="1">
      <c r="A31" s="643" t="s">
        <v>35</v>
      </c>
      <c r="B31" s="644">
        <v>33</v>
      </c>
      <c r="C31" s="644">
        <v>75</v>
      </c>
      <c r="D31" s="646">
        <v>33</v>
      </c>
      <c r="E31" s="630" t="s">
        <v>41</v>
      </c>
      <c r="F31" s="646">
        <v>28656</v>
      </c>
      <c r="G31" s="641">
        <v>14678563</v>
      </c>
      <c r="H31" s="641">
        <v>7560403</v>
      </c>
      <c r="I31" s="641">
        <v>5820350</v>
      </c>
      <c r="J31" s="642">
        <v>6022172</v>
      </c>
      <c r="K31" s="641">
        <v>3098023</v>
      </c>
      <c r="L31" s="641">
        <v>2423839</v>
      </c>
    </row>
    <row r="32" spans="1:12" ht="12.75">
      <c r="A32" s="643"/>
      <c r="B32" s="644"/>
      <c r="C32" s="644"/>
      <c r="D32" s="644"/>
      <c r="E32" s="631"/>
      <c r="F32" s="646"/>
      <c r="G32" s="641"/>
      <c r="H32" s="641"/>
      <c r="I32" s="641"/>
      <c r="J32" s="642"/>
      <c r="K32" s="641"/>
      <c r="L32" s="641"/>
    </row>
    <row r="33" spans="1:12" ht="12.75">
      <c r="A33" s="643"/>
      <c r="B33" s="644"/>
      <c r="C33" s="644"/>
      <c r="D33" s="644"/>
      <c r="E33" s="320" t="s">
        <v>49</v>
      </c>
      <c r="F33" s="121">
        <v>45</v>
      </c>
      <c r="G33" s="641"/>
      <c r="H33" s="641"/>
      <c r="I33" s="641"/>
      <c r="J33" s="641"/>
      <c r="K33" s="641"/>
      <c r="L33" s="641"/>
    </row>
    <row r="34" spans="1:12" ht="22.5" customHeight="1">
      <c r="A34" s="643" t="s">
        <v>36</v>
      </c>
      <c r="B34" s="644">
        <v>5</v>
      </c>
      <c r="C34" s="644">
        <v>3</v>
      </c>
      <c r="D34" s="646">
        <v>0</v>
      </c>
      <c r="E34" s="320" t="s">
        <v>49</v>
      </c>
      <c r="F34" s="646">
        <v>0</v>
      </c>
      <c r="G34" s="641">
        <v>229076</v>
      </c>
      <c r="H34" s="641">
        <v>114538</v>
      </c>
      <c r="I34" s="641">
        <v>85904</v>
      </c>
      <c r="J34" s="641">
        <v>0</v>
      </c>
      <c r="K34" s="641">
        <v>0</v>
      </c>
      <c r="L34" s="641">
        <v>0</v>
      </c>
    </row>
    <row r="35" spans="1:12" ht="4.5" customHeight="1">
      <c r="A35" s="643"/>
      <c r="B35" s="644"/>
      <c r="C35" s="644"/>
      <c r="D35" s="646"/>
      <c r="E35" s="630" t="s">
        <v>47</v>
      </c>
      <c r="F35" s="644"/>
      <c r="G35" s="641"/>
      <c r="H35" s="641"/>
      <c r="I35" s="641"/>
      <c r="J35" s="641"/>
      <c r="K35" s="641"/>
      <c r="L35" s="641"/>
    </row>
    <row r="36" spans="1:12" ht="27.75" customHeight="1">
      <c r="A36" s="643"/>
      <c r="B36" s="644"/>
      <c r="C36" s="644"/>
      <c r="D36" s="644"/>
      <c r="E36" s="631"/>
      <c r="F36" s="121">
        <v>0</v>
      </c>
      <c r="G36" s="641"/>
      <c r="H36" s="641"/>
      <c r="I36" s="641"/>
      <c r="J36" s="641"/>
      <c r="K36" s="641"/>
      <c r="L36" s="641"/>
    </row>
    <row r="37" spans="1:12" ht="12.75">
      <c r="A37" s="319" t="s">
        <v>37</v>
      </c>
      <c r="B37" s="125">
        <f>SUM(B9:B36)</f>
        <v>103</v>
      </c>
      <c r="C37" s="125">
        <f>SUM(C9:C36)</f>
        <v>159</v>
      </c>
      <c r="D37" s="125">
        <f>SUM(D9:D36)</f>
        <v>65</v>
      </c>
      <c r="E37" s="127"/>
      <c r="F37" s="127"/>
      <c r="G37" s="125">
        <f aca="true" t="shared" si="0" ref="G37:L37">SUM(G9:G36)</f>
        <v>30400468</v>
      </c>
      <c r="H37" s="125">
        <f t="shared" si="0"/>
        <v>15378693</v>
      </c>
      <c r="I37" s="125">
        <f t="shared" si="0"/>
        <v>11709602</v>
      </c>
      <c r="J37" s="125">
        <f t="shared" si="0"/>
        <v>11097140</v>
      </c>
      <c r="K37" s="125">
        <f t="shared" si="0"/>
        <v>5550299</v>
      </c>
      <c r="L37" s="125">
        <f t="shared" si="0"/>
        <v>4288568</v>
      </c>
    </row>
    <row r="38" spans="1:3" ht="12.75">
      <c r="A38" s="130"/>
      <c r="B38" s="131"/>
      <c r="C38" s="131"/>
    </row>
    <row r="39" spans="1:12" ht="14.25">
      <c r="A39" s="80"/>
      <c r="B39" s="78"/>
      <c r="C39" s="78"/>
      <c r="D39" s="79"/>
      <c r="E39" s="79"/>
      <c r="F39" s="79"/>
      <c r="G39" s="77"/>
      <c r="H39" s="77"/>
      <c r="I39" s="77"/>
      <c r="J39" s="77"/>
      <c r="K39" s="77"/>
      <c r="L39" s="77"/>
    </row>
  </sheetData>
  <sheetProtection password="C766" sheet="1" objects="1" scenarios="1"/>
  <mergeCells count="105">
    <mergeCell ref="E21:E22"/>
    <mergeCell ref="F21:F22"/>
    <mergeCell ref="E15:E16"/>
    <mergeCell ref="F15:F16"/>
    <mergeCell ref="F31:F32"/>
    <mergeCell ref="E26:E28"/>
    <mergeCell ref="F26:F28"/>
    <mergeCell ref="E29:E30"/>
    <mergeCell ref="F29:F30"/>
    <mergeCell ref="L31:L33"/>
    <mergeCell ref="A34:A36"/>
    <mergeCell ref="B34:B36"/>
    <mergeCell ref="C34:C36"/>
    <mergeCell ref="D34:D36"/>
    <mergeCell ref="G34:G36"/>
    <mergeCell ref="H34:H36"/>
    <mergeCell ref="I34:I36"/>
    <mergeCell ref="F34:F35"/>
    <mergeCell ref="E31:E32"/>
    <mergeCell ref="G31:G33"/>
    <mergeCell ref="H31:H33"/>
    <mergeCell ref="I31:I33"/>
    <mergeCell ref="K31:K33"/>
    <mergeCell ref="J31:J33"/>
    <mergeCell ref="A31:A33"/>
    <mergeCell ref="B31:B33"/>
    <mergeCell ref="C31:C33"/>
    <mergeCell ref="D31:D33"/>
    <mergeCell ref="A26:A30"/>
    <mergeCell ref="B26:B30"/>
    <mergeCell ref="C26:C30"/>
    <mergeCell ref="D26:D30"/>
    <mergeCell ref="B15:B17"/>
    <mergeCell ref="C15:C17"/>
    <mergeCell ref="D15:D17"/>
    <mergeCell ref="G15:G17"/>
    <mergeCell ref="E9:E10"/>
    <mergeCell ref="K15:K17"/>
    <mergeCell ref="A21:A25"/>
    <mergeCell ref="B21:B25"/>
    <mergeCell ref="C21:C25"/>
    <mergeCell ref="G21:G25"/>
    <mergeCell ref="H21:H25"/>
    <mergeCell ref="I21:I25"/>
    <mergeCell ref="A15:A17"/>
    <mergeCell ref="D21:D25"/>
    <mergeCell ref="K9:K11"/>
    <mergeCell ref="L9:L11"/>
    <mergeCell ref="G7:G8"/>
    <mergeCell ref="H9:H11"/>
    <mergeCell ref="I9:I11"/>
    <mergeCell ref="A9:A11"/>
    <mergeCell ref="D9:D11"/>
    <mergeCell ref="C9:C11"/>
    <mergeCell ref="B9:B11"/>
    <mergeCell ref="A12:A14"/>
    <mergeCell ref="A6:A8"/>
    <mergeCell ref="B6:D7"/>
    <mergeCell ref="E6:F7"/>
    <mergeCell ref="B12:B14"/>
    <mergeCell ref="C12:C14"/>
    <mergeCell ref="D12:D14"/>
    <mergeCell ref="F9:F10"/>
    <mergeCell ref="E12:E13"/>
    <mergeCell ref="F12:F13"/>
    <mergeCell ref="J15:J17"/>
    <mergeCell ref="G9:G11"/>
    <mergeCell ref="H12:H14"/>
    <mergeCell ref="I12:I14"/>
    <mergeCell ref="J12:J14"/>
    <mergeCell ref="H15:H17"/>
    <mergeCell ref="I15:I17"/>
    <mergeCell ref="J9:J11"/>
    <mergeCell ref="G12:G14"/>
    <mergeCell ref="J34:J36"/>
    <mergeCell ref="K34:K36"/>
    <mergeCell ref="L34:L36"/>
    <mergeCell ref="J6:J8"/>
    <mergeCell ref="K6:L7"/>
    <mergeCell ref="K12:K14"/>
    <mergeCell ref="L12:L14"/>
    <mergeCell ref="L15:L17"/>
    <mergeCell ref="J26:J30"/>
    <mergeCell ref="K26:K30"/>
    <mergeCell ref="L21:L25"/>
    <mergeCell ref="K21:K25"/>
    <mergeCell ref="G26:G30"/>
    <mergeCell ref="H26:H30"/>
    <mergeCell ref="I26:I30"/>
    <mergeCell ref="L26:L30"/>
    <mergeCell ref="J21:J25"/>
    <mergeCell ref="A18:A19"/>
    <mergeCell ref="B18:B19"/>
    <mergeCell ref="C18:C19"/>
    <mergeCell ref="D18:D19"/>
    <mergeCell ref="A1:L1"/>
    <mergeCell ref="A2:L2"/>
    <mergeCell ref="E24:E25"/>
    <mergeCell ref="E35:E36"/>
    <mergeCell ref="K18:K19"/>
    <mergeCell ref="L18:L19"/>
    <mergeCell ref="G18:G19"/>
    <mergeCell ref="H18:H19"/>
    <mergeCell ref="I18:I19"/>
    <mergeCell ref="J18:J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&amp;LSAPARD AGENCY &amp;R&amp;"Times New Roman,obyčejné"&amp;12Annex No 4.2.B.</oddHeader>
    <oddFooter>&amp;L&amp;"Times New Roman CE,obyčejné"Original ....          27.8.2001 &amp;"Arial,obyčejné"   &amp;C&amp;"Times New Roman CE,obyčejné"Issue: 1       Revision: 1&amp;R&amp;"Times New Roman CE,obyčejné"Page         15 of  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62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31.421875" style="100" customWidth="1"/>
    <col min="2" max="2" width="9.140625" style="100" customWidth="1"/>
    <col min="3" max="3" width="10.28125" style="100" customWidth="1"/>
    <col min="4" max="4" width="12.00390625" style="100" customWidth="1"/>
    <col min="5" max="5" width="23.421875" style="100" customWidth="1"/>
    <col min="6" max="6" width="10.421875" style="100" bestFit="1" customWidth="1"/>
    <col min="7" max="7" width="14.28125" style="100" customWidth="1"/>
    <col min="8" max="8" width="14.8515625" style="100" customWidth="1"/>
    <col min="9" max="9" width="16.7109375" style="100" customWidth="1"/>
    <col min="10" max="10" width="18.28125" style="100" customWidth="1"/>
    <col min="11" max="11" width="10.421875" style="100" bestFit="1" customWidth="1"/>
    <col min="12" max="12" width="11.8515625" style="100" customWidth="1"/>
    <col min="13" max="16384" width="9.140625" style="100" customWidth="1"/>
  </cols>
  <sheetData>
    <row r="1" spans="1:12" ht="18">
      <c r="A1" s="321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.75">
      <c r="A3" s="313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15.7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5" ht="12.75" customHeight="1">
      <c r="A5" s="631" t="s">
        <v>52</v>
      </c>
      <c r="B5" s="631" t="s">
        <v>436</v>
      </c>
      <c r="C5" s="631"/>
      <c r="D5" s="631"/>
      <c r="E5" s="631" t="s">
        <v>53</v>
      </c>
      <c r="F5" s="631"/>
      <c r="G5" s="315" t="s">
        <v>465</v>
      </c>
      <c r="H5" s="315"/>
      <c r="I5" s="315"/>
      <c r="J5" s="631" t="s">
        <v>54</v>
      </c>
      <c r="K5" s="631" t="s">
        <v>467</v>
      </c>
      <c r="L5" s="631"/>
      <c r="M5" s="103"/>
      <c r="N5" s="103"/>
      <c r="O5" s="103"/>
    </row>
    <row r="6" spans="1:15" ht="12.75">
      <c r="A6" s="631"/>
      <c r="B6" s="631"/>
      <c r="C6" s="631"/>
      <c r="D6" s="631"/>
      <c r="E6" s="631"/>
      <c r="F6" s="631"/>
      <c r="G6" s="631" t="s">
        <v>332</v>
      </c>
      <c r="H6" s="315" t="s">
        <v>433</v>
      </c>
      <c r="I6" s="315"/>
      <c r="J6" s="631"/>
      <c r="K6" s="631"/>
      <c r="L6" s="631"/>
      <c r="M6" s="103"/>
      <c r="N6" s="103"/>
      <c r="O6" s="103"/>
    </row>
    <row r="7" spans="1:15" ht="12.75">
      <c r="A7" s="631"/>
      <c r="B7" s="314" t="s">
        <v>468</v>
      </c>
      <c r="C7" s="314" t="s">
        <v>469</v>
      </c>
      <c r="D7" s="314" t="s">
        <v>470</v>
      </c>
      <c r="E7" s="314" t="s">
        <v>483</v>
      </c>
      <c r="F7" s="314" t="s">
        <v>484</v>
      </c>
      <c r="G7" s="631"/>
      <c r="H7" s="314" t="s">
        <v>332</v>
      </c>
      <c r="I7" s="314" t="s">
        <v>245</v>
      </c>
      <c r="J7" s="631"/>
      <c r="K7" s="314" t="s">
        <v>332</v>
      </c>
      <c r="L7" s="314" t="s">
        <v>245</v>
      </c>
      <c r="M7" s="103"/>
      <c r="N7" s="103"/>
      <c r="O7" s="103"/>
    </row>
    <row r="8" spans="1:15" ht="26.25" customHeight="1">
      <c r="A8" s="660" t="s">
        <v>55</v>
      </c>
      <c r="B8" s="657">
        <v>12</v>
      </c>
      <c r="C8" s="657">
        <v>20</v>
      </c>
      <c r="D8" s="659">
        <v>8</v>
      </c>
      <c r="E8" s="320" t="s">
        <v>65</v>
      </c>
      <c r="F8" s="104">
        <v>30444</v>
      </c>
      <c r="G8" s="642">
        <v>4435018</v>
      </c>
      <c r="H8" s="642">
        <v>4435018</v>
      </c>
      <c r="I8" s="642">
        <v>3341964</v>
      </c>
      <c r="J8" s="642">
        <v>957153</v>
      </c>
      <c r="K8" s="642">
        <v>913873</v>
      </c>
      <c r="L8" s="642">
        <v>685405</v>
      </c>
      <c r="M8" s="103"/>
      <c r="N8" s="103"/>
      <c r="O8" s="103"/>
    </row>
    <row r="9" spans="1:15" ht="26.25" customHeight="1">
      <c r="A9" s="661"/>
      <c r="B9" s="657"/>
      <c r="C9" s="657"/>
      <c r="D9" s="659"/>
      <c r="E9" s="628" t="s">
        <v>66</v>
      </c>
      <c r="F9" s="104">
        <v>10</v>
      </c>
      <c r="G9" s="642"/>
      <c r="H9" s="642"/>
      <c r="I9" s="642"/>
      <c r="J9" s="642"/>
      <c r="K9" s="642"/>
      <c r="L9" s="642"/>
      <c r="M9" s="103"/>
      <c r="N9" s="103"/>
      <c r="O9" s="103"/>
    </row>
    <row r="10" spans="1:15" ht="18" customHeight="1">
      <c r="A10" s="662"/>
      <c r="B10" s="657"/>
      <c r="C10" s="657"/>
      <c r="D10" s="659"/>
      <c r="E10" s="593"/>
      <c r="F10" s="104"/>
      <c r="G10" s="642"/>
      <c r="H10" s="642"/>
      <c r="I10" s="642"/>
      <c r="J10" s="642"/>
      <c r="K10" s="642"/>
      <c r="L10" s="642"/>
      <c r="M10" s="103"/>
      <c r="N10" s="103"/>
      <c r="O10" s="103"/>
    </row>
    <row r="11" spans="1:15" ht="27" customHeight="1">
      <c r="A11" s="635" t="s">
        <v>56</v>
      </c>
      <c r="B11" s="649">
        <v>7</v>
      </c>
      <c r="C11" s="649">
        <v>9</v>
      </c>
      <c r="D11" s="651">
        <v>2</v>
      </c>
      <c r="E11" s="320" t="s">
        <v>67</v>
      </c>
      <c r="F11" s="104">
        <v>176</v>
      </c>
      <c r="G11" s="653">
        <v>516764</v>
      </c>
      <c r="H11" s="653">
        <v>516764</v>
      </c>
      <c r="I11" s="653">
        <v>393540</v>
      </c>
      <c r="J11" s="653">
        <v>86224</v>
      </c>
      <c r="K11" s="653">
        <v>86220</v>
      </c>
      <c r="L11" s="653">
        <v>69062</v>
      </c>
      <c r="M11" s="103"/>
      <c r="N11" s="103"/>
      <c r="O11" s="103"/>
    </row>
    <row r="12" spans="1:15" ht="27" customHeight="1">
      <c r="A12" s="636"/>
      <c r="B12" s="650"/>
      <c r="C12" s="650"/>
      <c r="D12" s="652"/>
      <c r="E12" s="320" t="s">
        <v>68</v>
      </c>
      <c r="F12" s="104">
        <v>4</v>
      </c>
      <c r="G12" s="654"/>
      <c r="H12" s="654"/>
      <c r="I12" s="654"/>
      <c r="J12" s="654"/>
      <c r="K12" s="654"/>
      <c r="L12" s="654"/>
      <c r="M12" s="103"/>
      <c r="N12" s="103"/>
      <c r="O12" s="103"/>
    </row>
    <row r="13" spans="1:15" ht="27.75" customHeight="1">
      <c r="A13" s="322" t="s">
        <v>57</v>
      </c>
      <c r="B13" s="102">
        <v>175</v>
      </c>
      <c r="C13" s="102">
        <v>92</v>
      </c>
      <c r="D13" s="104">
        <v>48</v>
      </c>
      <c r="E13" s="104" t="s">
        <v>260</v>
      </c>
      <c r="F13" s="104">
        <v>21412</v>
      </c>
      <c r="G13" s="125">
        <v>12113933</v>
      </c>
      <c r="H13" s="125">
        <v>12113933</v>
      </c>
      <c r="I13" s="125">
        <v>9192569</v>
      </c>
      <c r="J13" s="125">
        <v>6014485</v>
      </c>
      <c r="K13" s="125">
        <v>5852967</v>
      </c>
      <c r="L13" s="125">
        <v>4447099</v>
      </c>
      <c r="M13" s="103"/>
      <c r="N13" s="103"/>
      <c r="O13" s="103"/>
    </row>
    <row r="14" spans="1:15" ht="25.5">
      <c r="A14" s="322" t="s">
        <v>58</v>
      </c>
      <c r="B14" s="102">
        <v>71</v>
      </c>
      <c r="C14" s="102">
        <v>10</v>
      </c>
      <c r="D14" s="104">
        <v>2</v>
      </c>
      <c r="E14" s="138" t="s">
        <v>260</v>
      </c>
      <c r="F14" s="104">
        <v>7059</v>
      </c>
      <c r="G14" s="125">
        <v>1110359</v>
      </c>
      <c r="H14" s="125">
        <v>1110359</v>
      </c>
      <c r="I14" s="125">
        <v>832770</v>
      </c>
      <c r="J14" s="125">
        <v>240955</v>
      </c>
      <c r="K14" s="125">
        <v>239883</v>
      </c>
      <c r="L14" s="125">
        <v>179912</v>
      </c>
      <c r="M14" s="103"/>
      <c r="N14" s="103"/>
      <c r="O14" s="103"/>
    </row>
    <row r="15" spans="1:15" ht="25.5">
      <c r="A15" s="137" t="s">
        <v>59</v>
      </c>
      <c r="B15" s="241">
        <v>42</v>
      </c>
      <c r="C15" s="241">
        <v>17</v>
      </c>
      <c r="D15" s="220">
        <v>5</v>
      </c>
      <c r="E15" s="104" t="s">
        <v>260</v>
      </c>
      <c r="F15" s="139">
        <v>3567</v>
      </c>
      <c r="G15" s="125">
        <v>663274</v>
      </c>
      <c r="H15" s="125">
        <v>663274</v>
      </c>
      <c r="I15" s="125">
        <v>502166</v>
      </c>
      <c r="J15" s="125">
        <v>48303</v>
      </c>
      <c r="K15" s="125">
        <v>48288</v>
      </c>
      <c r="L15" s="125">
        <v>36216</v>
      </c>
      <c r="M15" s="103"/>
      <c r="N15" s="103"/>
      <c r="O15" s="103"/>
    </row>
    <row r="16" spans="1:15" ht="12.75" customHeight="1">
      <c r="A16" s="658" t="s">
        <v>60</v>
      </c>
      <c r="B16" s="657">
        <v>15</v>
      </c>
      <c r="C16" s="657">
        <v>18</v>
      </c>
      <c r="D16" s="659">
        <v>8</v>
      </c>
      <c r="E16" s="320" t="s">
        <v>44</v>
      </c>
      <c r="F16" s="104">
        <v>16</v>
      </c>
      <c r="G16" s="642">
        <v>521341</v>
      </c>
      <c r="H16" s="642">
        <v>521341</v>
      </c>
      <c r="I16" s="642">
        <v>391006</v>
      </c>
      <c r="J16" s="642">
        <v>320282</v>
      </c>
      <c r="K16" s="642">
        <v>306140</v>
      </c>
      <c r="L16" s="642">
        <v>229605</v>
      </c>
      <c r="M16" s="103"/>
      <c r="N16" s="103"/>
      <c r="O16" s="103"/>
    </row>
    <row r="17" spans="1:15" ht="12.75">
      <c r="A17" s="658"/>
      <c r="B17" s="657"/>
      <c r="C17" s="657"/>
      <c r="D17" s="659"/>
      <c r="E17" s="320" t="s">
        <v>69</v>
      </c>
      <c r="F17" s="104">
        <v>923</v>
      </c>
      <c r="G17" s="642"/>
      <c r="H17" s="642"/>
      <c r="I17" s="642"/>
      <c r="J17" s="642"/>
      <c r="K17" s="642"/>
      <c r="L17" s="642"/>
      <c r="M17" s="103"/>
      <c r="N17" s="103"/>
      <c r="O17" s="103"/>
    </row>
    <row r="18" spans="1:15" ht="25.5">
      <c r="A18" s="322" t="s">
        <v>61</v>
      </c>
      <c r="B18" s="102">
        <v>97</v>
      </c>
      <c r="C18" s="102">
        <v>42</v>
      </c>
      <c r="D18" s="104">
        <v>20</v>
      </c>
      <c r="E18" s="104" t="s">
        <v>260</v>
      </c>
      <c r="F18" s="104">
        <v>141598</v>
      </c>
      <c r="G18" s="125">
        <v>1442327</v>
      </c>
      <c r="H18" s="125">
        <v>1442327</v>
      </c>
      <c r="I18" s="125">
        <v>1135162</v>
      </c>
      <c r="J18" s="125">
        <v>829509</v>
      </c>
      <c r="K18" s="125">
        <v>786647</v>
      </c>
      <c r="L18" s="125">
        <v>627950</v>
      </c>
      <c r="M18" s="103"/>
      <c r="N18" s="103"/>
      <c r="O18" s="103"/>
    </row>
    <row r="19" spans="1:15" ht="27">
      <c r="A19" s="643" t="s">
        <v>62</v>
      </c>
      <c r="B19" s="657">
        <v>47</v>
      </c>
      <c r="C19" s="657">
        <v>35</v>
      </c>
      <c r="D19" s="659">
        <v>11</v>
      </c>
      <c r="E19" s="320" t="s">
        <v>70</v>
      </c>
      <c r="F19" s="104">
        <v>1201</v>
      </c>
      <c r="G19" s="642">
        <v>684726</v>
      </c>
      <c r="H19" s="642">
        <v>684726</v>
      </c>
      <c r="I19" s="642">
        <v>513545</v>
      </c>
      <c r="J19" s="642">
        <v>86324</v>
      </c>
      <c r="K19" s="642">
        <v>85517</v>
      </c>
      <c r="L19" s="642">
        <v>64138</v>
      </c>
      <c r="M19" s="103"/>
      <c r="N19" s="103"/>
      <c r="O19" s="103"/>
    </row>
    <row r="20" spans="1:15" ht="35.25" customHeight="1">
      <c r="A20" s="643"/>
      <c r="B20" s="657"/>
      <c r="C20" s="657"/>
      <c r="D20" s="659"/>
      <c r="E20" s="320" t="s">
        <v>71</v>
      </c>
      <c r="F20" s="104">
        <v>23</v>
      </c>
      <c r="G20" s="642"/>
      <c r="H20" s="642"/>
      <c r="I20" s="642"/>
      <c r="J20" s="642"/>
      <c r="K20" s="642"/>
      <c r="L20" s="642"/>
      <c r="M20" s="103"/>
      <c r="N20" s="103"/>
      <c r="O20" s="103"/>
    </row>
    <row r="21" spans="1:15" ht="38.25" customHeight="1">
      <c r="A21" s="643"/>
      <c r="B21" s="657"/>
      <c r="C21" s="657"/>
      <c r="D21" s="659"/>
      <c r="E21" s="628" t="s">
        <v>72</v>
      </c>
      <c r="F21" s="104">
        <v>44</v>
      </c>
      <c r="G21" s="642"/>
      <c r="H21" s="642"/>
      <c r="I21" s="642"/>
      <c r="J21" s="642"/>
      <c r="K21" s="642"/>
      <c r="L21" s="642"/>
      <c r="M21" s="103"/>
      <c r="N21" s="103"/>
      <c r="O21" s="103"/>
    </row>
    <row r="22" spans="1:15" ht="12.75">
      <c r="A22" s="643"/>
      <c r="B22" s="657"/>
      <c r="C22" s="657"/>
      <c r="D22" s="659"/>
      <c r="E22" s="629"/>
      <c r="F22" s="104"/>
      <c r="G22" s="642"/>
      <c r="H22" s="642"/>
      <c r="I22" s="642"/>
      <c r="J22" s="642"/>
      <c r="K22" s="642"/>
      <c r="L22" s="642"/>
      <c r="M22" s="103"/>
      <c r="N22" s="103"/>
      <c r="O22" s="103"/>
    </row>
    <row r="23" spans="1:15" ht="28.5" customHeight="1">
      <c r="A23" s="643" t="s">
        <v>63</v>
      </c>
      <c r="B23" s="657"/>
      <c r="C23" s="657"/>
      <c r="D23" s="659"/>
      <c r="E23" s="320" t="s">
        <v>73</v>
      </c>
      <c r="F23" s="104">
        <v>21956</v>
      </c>
      <c r="G23" s="642"/>
      <c r="H23" s="642"/>
      <c r="I23" s="642"/>
      <c r="J23" s="642"/>
      <c r="K23" s="642"/>
      <c r="L23" s="642"/>
      <c r="M23" s="103"/>
      <c r="N23" s="103"/>
      <c r="O23" s="103"/>
    </row>
    <row r="24" spans="1:15" ht="24.75" customHeight="1">
      <c r="A24" s="643"/>
      <c r="B24" s="657"/>
      <c r="C24" s="657"/>
      <c r="D24" s="659"/>
      <c r="E24" s="320" t="s">
        <v>74</v>
      </c>
      <c r="F24" s="104">
        <v>8</v>
      </c>
      <c r="G24" s="642"/>
      <c r="H24" s="642"/>
      <c r="I24" s="642"/>
      <c r="J24" s="642"/>
      <c r="K24" s="642"/>
      <c r="L24" s="642"/>
      <c r="M24" s="103"/>
      <c r="N24" s="103"/>
      <c r="O24" s="103"/>
    </row>
    <row r="25" spans="1:15" ht="25.5">
      <c r="A25" s="318" t="s">
        <v>64</v>
      </c>
      <c r="B25" s="102">
        <v>1</v>
      </c>
      <c r="C25" s="102">
        <v>3</v>
      </c>
      <c r="D25" s="104">
        <v>1</v>
      </c>
      <c r="E25" s="320" t="s">
        <v>45</v>
      </c>
      <c r="F25" s="104">
        <v>20</v>
      </c>
      <c r="G25" s="125">
        <v>211860</v>
      </c>
      <c r="H25" s="125">
        <v>211860</v>
      </c>
      <c r="I25" s="125">
        <v>158895</v>
      </c>
      <c r="J25" s="125">
        <v>1456</v>
      </c>
      <c r="K25" s="125">
        <v>1448</v>
      </c>
      <c r="L25" s="125">
        <v>1086</v>
      </c>
      <c r="M25" s="103"/>
      <c r="N25" s="103"/>
      <c r="O25" s="103"/>
    </row>
    <row r="26" spans="1:15" ht="12.75">
      <c r="A26" s="105" t="s">
        <v>364</v>
      </c>
      <c r="B26" s="104">
        <f>SUM(B8:B25)</f>
        <v>467</v>
      </c>
      <c r="C26" s="104">
        <f>SUM(C8:C25)</f>
        <v>246</v>
      </c>
      <c r="D26" s="104">
        <f>SUM(D8:D25)</f>
        <v>105</v>
      </c>
      <c r="E26" s="106"/>
      <c r="F26" s="106"/>
      <c r="G26" s="104">
        <f aca="true" t="shared" si="0" ref="G26:L26">SUM(G8:G25)</f>
        <v>21699602</v>
      </c>
      <c r="H26" s="104">
        <f t="shared" si="0"/>
        <v>21699602</v>
      </c>
      <c r="I26" s="104">
        <f t="shared" si="0"/>
        <v>16461617</v>
      </c>
      <c r="J26" s="104">
        <f t="shared" si="0"/>
        <v>8584691</v>
      </c>
      <c r="K26" s="104">
        <f t="shared" si="0"/>
        <v>8320983</v>
      </c>
      <c r="L26" s="104">
        <f t="shared" si="0"/>
        <v>6340473</v>
      </c>
      <c r="M26" s="103"/>
      <c r="N26" s="103"/>
      <c r="O26" s="103"/>
    </row>
    <row r="27" spans="1:15" ht="16.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3"/>
      <c r="N27" s="103"/>
      <c r="O27" s="103"/>
    </row>
    <row r="28" spans="1:15" ht="14.25">
      <c r="A28" s="655"/>
      <c r="B28" s="656"/>
      <c r="C28" s="656"/>
      <c r="D28" s="656"/>
      <c r="E28" s="656"/>
      <c r="F28" s="656"/>
      <c r="G28" s="656"/>
      <c r="H28" s="656"/>
      <c r="I28" s="656"/>
      <c r="J28" s="656"/>
      <c r="K28" s="656"/>
      <c r="L28" s="656"/>
      <c r="M28" s="103"/>
      <c r="N28" s="103"/>
      <c r="O28" s="103"/>
    </row>
    <row r="29" spans="1:15" ht="14.25">
      <c r="A29" s="655"/>
      <c r="B29" s="656"/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103"/>
      <c r="N29" s="103"/>
      <c r="O29" s="103"/>
    </row>
    <row r="30" spans="1:15" ht="14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3"/>
      <c r="N30" s="103"/>
      <c r="O30" s="103"/>
    </row>
    <row r="31" spans="1:15" ht="14.2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03"/>
      <c r="N31" s="103"/>
      <c r="O31" s="103"/>
    </row>
    <row r="32" spans="1:15" ht="14.25">
      <c r="A32" s="110"/>
      <c r="B32" s="112"/>
      <c r="C32" s="112"/>
      <c r="D32" s="111"/>
      <c r="E32" s="111"/>
      <c r="F32" s="111"/>
      <c r="G32" s="111"/>
      <c r="H32" s="111"/>
      <c r="I32" s="111"/>
      <c r="J32" s="111"/>
      <c r="K32" s="111"/>
      <c r="L32" s="111"/>
      <c r="M32" s="103"/>
      <c r="N32" s="103"/>
      <c r="O32" s="103"/>
    </row>
    <row r="33" spans="1:15" ht="14.25">
      <c r="A33" s="110"/>
      <c r="B33" s="110"/>
      <c r="C33" s="110"/>
      <c r="D33" s="112"/>
      <c r="E33" s="112"/>
      <c r="F33" s="112"/>
      <c r="G33" s="111"/>
      <c r="H33" s="111"/>
      <c r="I33" s="111"/>
      <c r="J33" s="111"/>
      <c r="K33" s="111"/>
      <c r="L33" s="111"/>
      <c r="M33" s="103"/>
      <c r="N33" s="103"/>
      <c r="O33" s="103"/>
    </row>
    <row r="34" spans="1:15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ht="12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5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ht="12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ht="12.7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ht="12.7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2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ht="12.7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1:15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1:15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1:15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</sheetData>
  <sheetProtection password="C766" sheet="1" objects="1" scenarios="1"/>
  <mergeCells count="60">
    <mergeCell ref="C19:C22"/>
    <mergeCell ref="D19:D22"/>
    <mergeCell ref="G19:G22"/>
    <mergeCell ref="G16:G17"/>
    <mergeCell ref="E21:E22"/>
    <mergeCell ref="L23:L24"/>
    <mergeCell ref="G23:G24"/>
    <mergeCell ref="H23:H24"/>
    <mergeCell ref="I23:I24"/>
    <mergeCell ref="J23:J24"/>
    <mergeCell ref="K23:K24"/>
    <mergeCell ref="A23:A24"/>
    <mergeCell ref="B23:B24"/>
    <mergeCell ref="C23:C24"/>
    <mergeCell ref="D23:D24"/>
    <mergeCell ref="L16:L17"/>
    <mergeCell ref="K16:K17"/>
    <mergeCell ref="J16:J17"/>
    <mergeCell ref="H19:H22"/>
    <mergeCell ref="I19:I22"/>
    <mergeCell ref="J19:J22"/>
    <mergeCell ref="K19:K22"/>
    <mergeCell ref="L19:L22"/>
    <mergeCell ref="H16:H17"/>
    <mergeCell ref="I16:I17"/>
    <mergeCell ref="G8:G10"/>
    <mergeCell ref="A16:A17"/>
    <mergeCell ref="B16:B17"/>
    <mergeCell ref="C16:C17"/>
    <mergeCell ref="D16:D17"/>
    <mergeCell ref="A8:A10"/>
    <mergeCell ref="B8:B10"/>
    <mergeCell ref="C8:C10"/>
    <mergeCell ref="D8:D10"/>
    <mergeCell ref="A11:A12"/>
    <mergeCell ref="L8:L10"/>
    <mergeCell ref="H8:H10"/>
    <mergeCell ref="I8:I10"/>
    <mergeCell ref="J8:J10"/>
    <mergeCell ref="K8:K10"/>
    <mergeCell ref="A28:L28"/>
    <mergeCell ref="A29:L29"/>
    <mergeCell ref="E5:F6"/>
    <mergeCell ref="K5:L6"/>
    <mergeCell ref="G6:G7"/>
    <mergeCell ref="J5:J7"/>
    <mergeCell ref="A19:A22"/>
    <mergeCell ref="A5:A7"/>
    <mergeCell ref="B5:D6"/>
    <mergeCell ref="B19:B22"/>
    <mergeCell ref="K11:K12"/>
    <mergeCell ref="L11:L12"/>
    <mergeCell ref="G11:G12"/>
    <mergeCell ref="H11:H12"/>
    <mergeCell ref="I11:I12"/>
    <mergeCell ref="J11:J12"/>
    <mergeCell ref="E9:E10"/>
    <mergeCell ref="B11:B12"/>
    <mergeCell ref="C11:C12"/>
    <mergeCell ref="D11:D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&amp;LSAPARD AGENCY &amp;RAnnex No 4.2.B.</oddHeader>
    <oddFooter>&amp;L&amp;"Times New Roman CE,obyčejné"Original ....            27.8.2001
Controlled copy ....  ....  ....&amp;C&amp;"Times New Roman CE,obyčejné"Issue: 1       Revision: 1&amp;R&amp;"Times New Roman CE,obyčejné"Page         16 of   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20.7109375" style="142" customWidth="1"/>
    <col min="2" max="2" width="16.7109375" style="142" customWidth="1"/>
    <col min="3" max="3" width="32.7109375" style="142" customWidth="1"/>
    <col min="4" max="6" width="11.7109375" style="142" customWidth="1"/>
    <col min="7" max="7" width="15.421875" style="142" customWidth="1"/>
    <col min="8" max="13" width="14.7109375" style="142" customWidth="1"/>
    <col min="14" max="16384" width="8.8515625" style="142" customWidth="1"/>
  </cols>
  <sheetData>
    <row r="1" spans="1:7" ht="18">
      <c r="A1" s="550" t="s">
        <v>75</v>
      </c>
      <c r="B1" s="550"/>
      <c r="C1" s="550"/>
      <c r="D1" s="550"/>
      <c r="E1" s="550"/>
      <c r="F1" s="141"/>
      <c r="G1" s="141"/>
    </row>
    <row r="3" ht="15.75">
      <c r="A3" s="323" t="s">
        <v>76</v>
      </c>
    </row>
    <row r="5" spans="1:13" ht="31.5" customHeight="1">
      <c r="A5" s="425" t="s">
        <v>16</v>
      </c>
      <c r="B5" s="425"/>
      <c r="C5" s="425"/>
      <c r="D5" s="425" t="s">
        <v>436</v>
      </c>
      <c r="E5" s="425"/>
      <c r="F5" s="425"/>
      <c r="G5" s="425" t="s">
        <v>77</v>
      </c>
      <c r="H5" s="551" t="s">
        <v>465</v>
      </c>
      <c r="I5" s="551"/>
      <c r="J5" s="551"/>
      <c r="K5" s="425" t="s">
        <v>515</v>
      </c>
      <c r="L5" s="425" t="s">
        <v>467</v>
      </c>
      <c r="M5" s="425"/>
    </row>
    <row r="6" spans="1:13" ht="15.75" customHeight="1">
      <c r="A6" s="425"/>
      <c r="B6" s="425"/>
      <c r="C6" s="425"/>
      <c r="D6" s="425"/>
      <c r="E6" s="425"/>
      <c r="F6" s="425"/>
      <c r="G6" s="425"/>
      <c r="H6" s="551" t="s">
        <v>332</v>
      </c>
      <c r="I6" s="551" t="s">
        <v>433</v>
      </c>
      <c r="J6" s="551"/>
      <c r="K6" s="425"/>
      <c r="L6" s="425"/>
      <c r="M6" s="425"/>
    </row>
    <row r="7" spans="1:13" ht="27" customHeight="1">
      <c r="A7" s="425"/>
      <c r="B7" s="425"/>
      <c r="C7" s="425"/>
      <c r="D7" s="143" t="s">
        <v>468</v>
      </c>
      <c r="E7" s="143" t="s">
        <v>469</v>
      </c>
      <c r="F7" s="143" t="s">
        <v>470</v>
      </c>
      <c r="G7" s="425"/>
      <c r="H7" s="551"/>
      <c r="I7" s="144" t="s">
        <v>332</v>
      </c>
      <c r="J7" s="144" t="s">
        <v>245</v>
      </c>
      <c r="K7" s="425"/>
      <c r="L7" s="143" t="s">
        <v>460</v>
      </c>
      <c r="M7" s="143" t="s">
        <v>245</v>
      </c>
    </row>
    <row r="8" spans="1:13" ht="12.75" customHeight="1">
      <c r="A8" s="370" t="s">
        <v>78</v>
      </c>
      <c r="B8" s="413" t="s">
        <v>79</v>
      </c>
      <c r="C8" s="413"/>
      <c r="D8" s="145"/>
      <c r="E8" s="145"/>
      <c r="F8" s="145"/>
      <c r="G8" s="145"/>
      <c r="H8" s="146"/>
      <c r="I8" s="146"/>
      <c r="J8" s="146"/>
      <c r="K8" s="146"/>
      <c r="L8" s="146"/>
      <c r="M8" s="146"/>
    </row>
    <row r="9" spans="1:13" ht="12.75">
      <c r="A9" s="663"/>
      <c r="B9" s="413" t="s">
        <v>80</v>
      </c>
      <c r="C9" s="413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2.75" customHeight="1">
      <c r="A10" s="663"/>
      <c r="B10" s="382" t="s">
        <v>81</v>
      </c>
      <c r="C10" s="379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12.75">
      <c r="A11" s="663"/>
      <c r="B11" s="413"/>
      <c r="C11" s="413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2.75" customHeight="1">
      <c r="A12" s="663"/>
      <c r="B12" s="413" t="s">
        <v>364</v>
      </c>
      <c r="C12" s="413"/>
      <c r="D12" s="145">
        <v>197</v>
      </c>
      <c r="E12" s="145">
        <v>189</v>
      </c>
      <c r="F12" s="145">
        <v>103</v>
      </c>
      <c r="G12" s="145"/>
      <c r="H12" s="146">
        <v>19630173</v>
      </c>
      <c r="I12" s="146">
        <v>19630173</v>
      </c>
      <c r="J12" s="146">
        <v>14722628</v>
      </c>
      <c r="K12" s="146">
        <v>8616858</v>
      </c>
      <c r="L12" s="146">
        <v>8606178</v>
      </c>
      <c r="M12" s="146">
        <v>6454633</v>
      </c>
    </row>
    <row r="13" spans="1:13" ht="12.75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3" ht="12.75">
      <c r="A14" s="413" t="s">
        <v>82</v>
      </c>
      <c r="B14" s="413" t="s">
        <v>83</v>
      </c>
      <c r="C14" s="413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2.75">
      <c r="A15" s="413"/>
      <c r="B15" s="140" t="s">
        <v>84</v>
      </c>
      <c r="C15" s="140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5.5" customHeight="1">
      <c r="A16" s="413"/>
      <c r="B16" s="382" t="s">
        <v>85</v>
      </c>
      <c r="C16" s="379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2.75">
      <c r="A17" s="413"/>
      <c r="B17" s="425"/>
      <c r="C17" s="425"/>
      <c r="D17" s="145"/>
      <c r="E17" s="145"/>
      <c r="F17" s="145"/>
      <c r="G17" s="145"/>
      <c r="H17" s="145"/>
      <c r="I17" s="242"/>
      <c r="J17" s="145"/>
      <c r="K17" s="145"/>
      <c r="L17" s="145"/>
      <c r="M17" s="145"/>
    </row>
    <row r="18" spans="1:13" ht="12.75">
      <c r="A18" s="413"/>
      <c r="B18" s="413"/>
      <c r="C18" s="413"/>
      <c r="D18" s="145"/>
      <c r="E18" s="145"/>
      <c r="F18" s="145"/>
      <c r="G18" s="145"/>
      <c r="H18" s="145"/>
      <c r="I18" s="242"/>
      <c r="J18" s="145"/>
      <c r="K18" s="145"/>
      <c r="L18" s="145"/>
      <c r="M18" s="145"/>
    </row>
    <row r="19" spans="1:13" ht="12.75">
      <c r="A19" s="413"/>
      <c r="B19" s="413"/>
      <c r="C19" s="413"/>
      <c r="D19" s="145"/>
      <c r="E19" s="145"/>
      <c r="F19" s="145"/>
      <c r="G19" s="145"/>
      <c r="H19" s="145"/>
      <c r="I19" s="242"/>
      <c r="J19" s="145"/>
      <c r="K19" s="145"/>
      <c r="L19" s="145"/>
      <c r="M19" s="145"/>
    </row>
    <row r="20" spans="1:13" ht="12.75">
      <c r="A20" s="413"/>
      <c r="B20" s="413"/>
      <c r="C20" s="413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2.75">
      <c r="A21" s="413"/>
      <c r="B21" s="413" t="s">
        <v>364</v>
      </c>
      <c r="C21" s="413"/>
      <c r="D21" s="145">
        <v>88</v>
      </c>
      <c r="E21" s="145">
        <v>120</v>
      </c>
      <c r="F21" s="145">
        <v>64</v>
      </c>
      <c r="G21" s="145"/>
      <c r="H21" s="145">
        <v>3523878</v>
      </c>
      <c r="I21" s="242">
        <v>3523878</v>
      </c>
      <c r="J21" s="145">
        <v>2642908</v>
      </c>
      <c r="K21" s="145">
        <v>1870097</v>
      </c>
      <c r="L21" s="145">
        <v>1870097</v>
      </c>
      <c r="M21" s="145">
        <v>1402573</v>
      </c>
    </row>
    <row r="23" spans="1:2" ht="12.75">
      <c r="A23" s="149"/>
      <c r="B23" s="149"/>
    </row>
  </sheetData>
  <sheetProtection password="C766" sheet="1" objects="1" scenarios="1"/>
  <mergeCells count="24">
    <mergeCell ref="B19:C19"/>
    <mergeCell ref="B10:C10"/>
    <mergeCell ref="B11:C11"/>
    <mergeCell ref="B16:C16"/>
    <mergeCell ref="B9:C9"/>
    <mergeCell ref="B17:C17"/>
    <mergeCell ref="B18:C18"/>
    <mergeCell ref="A1:E1"/>
    <mergeCell ref="B20:C20"/>
    <mergeCell ref="K5:K7"/>
    <mergeCell ref="L5:M6"/>
    <mergeCell ref="A13:M13"/>
    <mergeCell ref="A14:A21"/>
    <mergeCell ref="B14:C14"/>
    <mergeCell ref="B12:C12"/>
    <mergeCell ref="A8:A12"/>
    <mergeCell ref="B21:C21"/>
    <mergeCell ref="H6:H7"/>
    <mergeCell ref="I6:J6"/>
    <mergeCell ref="B8:C8"/>
    <mergeCell ref="A5:C7"/>
    <mergeCell ref="D5:F6"/>
    <mergeCell ref="G5:G7"/>
    <mergeCell ref="H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&amp;LSAPARD AGENCY &amp;RAnnex No 4.2.B.</oddHeader>
    <oddFooter>&amp;L&amp;"Times New Roman CE,obyčejné"Original ....           27.8.2001
Controlled copy ....  ....  ....&amp;C&amp;"Times New Roman CE,obyčejné"Issue: 1       Revision: 1&amp;R&amp;"Times New Roman CE,obyčejné"Page         17 of   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5.8515625" style="162" customWidth="1"/>
    <col min="2" max="2" width="10.7109375" style="154" customWidth="1"/>
    <col min="3" max="3" width="11.28125" style="154" customWidth="1"/>
    <col min="4" max="4" width="12.28125" style="154" customWidth="1"/>
    <col min="5" max="5" width="23.28125" style="154" customWidth="1"/>
    <col min="6" max="6" width="9.140625" style="154" customWidth="1"/>
    <col min="7" max="7" width="11.57421875" style="154" bestFit="1" customWidth="1"/>
    <col min="8" max="8" width="14.421875" style="154" bestFit="1" customWidth="1"/>
    <col min="9" max="9" width="13.28125" style="154" bestFit="1" customWidth="1"/>
    <col min="10" max="10" width="11.421875" style="154" customWidth="1"/>
    <col min="11" max="12" width="10.421875" style="154" bestFit="1" customWidth="1"/>
    <col min="13" max="16384" width="9.140625" style="154" customWidth="1"/>
  </cols>
  <sheetData>
    <row r="1" spans="1:12" s="150" customFormat="1" ht="35.25" customHeight="1">
      <c r="A1" s="598" t="s">
        <v>86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="150" customFormat="1" ht="12.75">
      <c r="A2" s="151"/>
    </row>
    <row r="3" spans="1:12" s="150" customFormat="1" ht="15.75">
      <c r="A3" s="305" t="s">
        <v>87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25.5" customHeight="1">
      <c r="A5" s="672" t="s">
        <v>16</v>
      </c>
      <c r="B5" s="672" t="s">
        <v>436</v>
      </c>
      <c r="C5" s="672"/>
      <c r="D5" s="672"/>
      <c r="E5" s="672" t="s">
        <v>481</v>
      </c>
      <c r="F5" s="672"/>
      <c r="G5" s="325" t="s">
        <v>17</v>
      </c>
      <c r="H5" s="325"/>
      <c r="I5" s="325"/>
      <c r="J5" s="672" t="s">
        <v>88</v>
      </c>
      <c r="K5" s="672" t="s">
        <v>467</v>
      </c>
      <c r="L5" s="672"/>
    </row>
    <row r="6" spans="1:12" ht="12.75">
      <c r="A6" s="672"/>
      <c r="B6" s="672"/>
      <c r="C6" s="672"/>
      <c r="D6" s="672"/>
      <c r="E6" s="672"/>
      <c r="F6" s="672"/>
      <c r="G6" s="673" t="s">
        <v>332</v>
      </c>
      <c r="H6" s="327" t="s">
        <v>433</v>
      </c>
      <c r="I6" s="327"/>
      <c r="J6" s="672"/>
      <c r="K6" s="672"/>
      <c r="L6" s="672"/>
    </row>
    <row r="7" spans="1:12" ht="33" customHeight="1">
      <c r="A7" s="672"/>
      <c r="B7" s="324" t="s">
        <v>468</v>
      </c>
      <c r="C7" s="324" t="s">
        <v>469</v>
      </c>
      <c r="D7" s="324" t="s">
        <v>470</v>
      </c>
      <c r="E7" s="324" t="s">
        <v>19</v>
      </c>
      <c r="F7" s="324" t="s">
        <v>484</v>
      </c>
      <c r="G7" s="673"/>
      <c r="H7" s="326" t="s">
        <v>332</v>
      </c>
      <c r="I7" s="326" t="s">
        <v>245</v>
      </c>
      <c r="J7" s="672"/>
      <c r="K7" s="324" t="s">
        <v>332</v>
      </c>
      <c r="L7" s="324" t="s">
        <v>245</v>
      </c>
    </row>
    <row r="8" spans="1:12" ht="54.75" customHeight="1">
      <c r="A8" s="596" t="s">
        <v>89</v>
      </c>
      <c r="B8" s="671">
        <v>197</v>
      </c>
      <c r="C8" s="671">
        <v>189</v>
      </c>
      <c r="D8" s="669">
        <v>103</v>
      </c>
      <c r="E8" s="312" t="s">
        <v>103</v>
      </c>
      <c r="F8" s="155">
        <v>100.3</v>
      </c>
      <c r="G8" s="669">
        <v>19630173</v>
      </c>
      <c r="H8" s="669">
        <v>19630173</v>
      </c>
      <c r="I8" s="669">
        <v>14722628</v>
      </c>
      <c r="J8" s="669">
        <v>8616858</v>
      </c>
      <c r="K8" s="669">
        <v>8606178</v>
      </c>
      <c r="L8" s="669">
        <v>6454633</v>
      </c>
    </row>
    <row r="9" spans="1:12" ht="25.5">
      <c r="A9" s="596"/>
      <c r="B9" s="671"/>
      <c r="C9" s="671"/>
      <c r="D9" s="669"/>
      <c r="E9" s="311" t="s">
        <v>91</v>
      </c>
      <c r="F9" s="155">
        <v>5372</v>
      </c>
      <c r="G9" s="669"/>
      <c r="H9" s="669"/>
      <c r="I9" s="669"/>
      <c r="J9" s="669"/>
      <c r="K9" s="669"/>
      <c r="L9" s="669"/>
    </row>
    <row r="10" spans="1:12" ht="25.5">
      <c r="A10" s="596"/>
      <c r="B10" s="671"/>
      <c r="C10" s="671"/>
      <c r="D10" s="669"/>
      <c r="E10" s="311" t="s">
        <v>92</v>
      </c>
      <c r="F10" s="155">
        <v>111</v>
      </c>
      <c r="G10" s="669"/>
      <c r="H10" s="669"/>
      <c r="I10" s="669"/>
      <c r="J10" s="669"/>
      <c r="K10" s="669"/>
      <c r="L10" s="669"/>
    </row>
    <row r="11" spans="1:12" ht="25.5">
      <c r="A11" s="596"/>
      <c r="B11" s="671"/>
      <c r="C11" s="671"/>
      <c r="D11" s="669"/>
      <c r="E11" s="311" t="s">
        <v>93</v>
      </c>
      <c r="F11" s="155">
        <v>11</v>
      </c>
      <c r="G11" s="669"/>
      <c r="H11" s="669"/>
      <c r="I11" s="669"/>
      <c r="J11" s="669"/>
      <c r="K11" s="669"/>
      <c r="L11" s="669"/>
    </row>
    <row r="12" spans="1:12" ht="25.5">
      <c r="A12" s="596"/>
      <c r="B12" s="671"/>
      <c r="C12" s="671"/>
      <c r="D12" s="669"/>
      <c r="E12" s="311" t="s">
        <v>94</v>
      </c>
      <c r="F12" s="155">
        <v>53.8</v>
      </c>
      <c r="G12" s="669"/>
      <c r="H12" s="669"/>
      <c r="I12" s="669"/>
      <c r="J12" s="669"/>
      <c r="K12" s="669"/>
      <c r="L12" s="669"/>
    </row>
    <row r="13" spans="1:12" ht="25.5">
      <c r="A13" s="596"/>
      <c r="B13" s="671"/>
      <c r="C13" s="671"/>
      <c r="D13" s="669"/>
      <c r="E13" s="311" t="s">
        <v>95</v>
      </c>
      <c r="F13" s="155">
        <v>66</v>
      </c>
      <c r="G13" s="669"/>
      <c r="H13" s="669"/>
      <c r="I13" s="669"/>
      <c r="J13" s="669"/>
      <c r="K13" s="669"/>
      <c r="L13" s="669"/>
    </row>
    <row r="14" spans="1:12" ht="42" customHeight="1">
      <c r="A14" s="596"/>
      <c r="B14" s="671"/>
      <c r="C14" s="671"/>
      <c r="D14" s="669"/>
      <c r="E14" s="311" t="s">
        <v>96</v>
      </c>
      <c r="F14" s="155">
        <v>106</v>
      </c>
      <c r="G14" s="669"/>
      <c r="H14" s="669"/>
      <c r="I14" s="669"/>
      <c r="J14" s="669"/>
      <c r="K14" s="669"/>
      <c r="L14" s="669"/>
    </row>
    <row r="15" spans="1:12" ht="41.25" customHeight="1">
      <c r="A15" s="596" t="s">
        <v>90</v>
      </c>
      <c r="B15" s="671">
        <v>88</v>
      </c>
      <c r="C15" s="671">
        <v>120</v>
      </c>
      <c r="D15" s="669">
        <v>64</v>
      </c>
      <c r="E15" s="311" t="s">
        <v>97</v>
      </c>
      <c r="F15" s="155">
        <v>4679</v>
      </c>
      <c r="G15" s="669">
        <v>3523878</v>
      </c>
      <c r="H15" s="669">
        <v>3523878</v>
      </c>
      <c r="I15" s="669">
        <v>2642908</v>
      </c>
      <c r="J15" s="669">
        <v>1870239</v>
      </c>
      <c r="K15" s="669">
        <v>1870097</v>
      </c>
      <c r="L15" s="669">
        <v>1402573</v>
      </c>
    </row>
    <row r="16" spans="1:12" ht="48">
      <c r="A16" s="596"/>
      <c r="B16" s="671"/>
      <c r="C16" s="671"/>
      <c r="D16" s="669"/>
      <c r="E16" s="328" t="s">
        <v>98</v>
      </c>
      <c r="F16" s="155">
        <v>4515</v>
      </c>
      <c r="G16" s="669"/>
      <c r="H16" s="669"/>
      <c r="I16" s="669"/>
      <c r="J16" s="669"/>
      <c r="K16" s="669"/>
      <c r="L16" s="669"/>
    </row>
    <row r="17" spans="1:12" ht="48">
      <c r="A17" s="596"/>
      <c r="B17" s="671"/>
      <c r="C17" s="671"/>
      <c r="D17" s="669"/>
      <c r="E17" s="328" t="s">
        <v>99</v>
      </c>
      <c r="F17" s="155">
        <v>2145</v>
      </c>
      <c r="G17" s="669"/>
      <c r="H17" s="669"/>
      <c r="I17" s="669"/>
      <c r="J17" s="669"/>
      <c r="K17" s="669"/>
      <c r="L17" s="669"/>
    </row>
    <row r="18" spans="1:12" ht="36">
      <c r="A18" s="596"/>
      <c r="B18" s="671"/>
      <c r="C18" s="671"/>
      <c r="D18" s="669"/>
      <c r="E18" s="328" t="s">
        <v>100</v>
      </c>
      <c r="F18" s="155">
        <v>9406</v>
      </c>
      <c r="G18" s="669"/>
      <c r="H18" s="669"/>
      <c r="I18" s="669"/>
      <c r="J18" s="669"/>
      <c r="K18" s="669"/>
      <c r="L18" s="669"/>
    </row>
    <row r="19" spans="1:12" ht="48">
      <c r="A19" s="596"/>
      <c r="B19" s="671"/>
      <c r="C19" s="671"/>
      <c r="D19" s="669"/>
      <c r="E19" s="328" t="s">
        <v>101</v>
      </c>
      <c r="F19" s="155">
        <v>6579</v>
      </c>
      <c r="G19" s="669"/>
      <c r="H19" s="669"/>
      <c r="I19" s="669"/>
      <c r="J19" s="669"/>
      <c r="K19" s="669"/>
      <c r="L19" s="669"/>
    </row>
    <row r="20" spans="1:12" ht="36">
      <c r="A20" s="596"/>
      <c r="B20" s="671"/>
      <c r="C20" s="671"/>
      <c r="D20" s="671"/>
      <c r="E20" s="328" t="s">
        <v>102</v>
      </c>
      <c r="F20" s="155">
        <v>6863</v>
      </c>
      <c r="G20" s="669"/>
      <c r="H20" s="669"/>
      <c r="I20" s="669"/>
      <c r="J20" s="669"/>
      <c r="K20" s="669"/>
      <c r="L20" s="669"/>
    </row>
    <row r="21" spans="1:12" ht="27" customHeight="1">
      <c r="A21" s="156"/>
      <c r="B21" s="157"/>
      <c r="C21" s="157"/>
      <c r="D21" s="158"/>
      <c r="E21" s="158"/>
      <c r="F21" s="158"/>
      <c r="G21" s="158"/>
      <c r="H21" s="159"/>
      <c r="I21" s="159"/>
      <c r="J21" s="160"/>
      <c r="K21" s="161"/>
      <c r="L21" s="158"/>
    </row>
    <row r="22" spans="1:12" ht="12.75">
      <c r="A22" s="156"/>
      <c r="B22" s="157"/>
      <c r="C22" s="157"/>
      <c r="D22" s="158"/>
      <c r="E22" s="158"/>
      <c r="F22" s="158"/>
      <c r="G22" s="158"/>
      <c r="H22" s="159"/>
      <c r="I22" s="159"/>
      <c r="J22" s="160"/>
      <c r="K22" s="161"/>
      <c r="L22" s="158"/>
    </row>
    <row r="23" spans="1:12" ht="12.75">
      <c r="A23" s="666"/>
      <c r="B23" s="665"/>
      <c r="C23" s="665"/>
      <c r="D23" s="664"/>
      <c r="E23" s="158"/>
      <c r="F23" s="158"/>
      <c r="G23" s="664"/>
      <c r="H23" s="667"/>
      <c r="I23" s="667"/>
      <c r="J23" s="668"/>
      <c r="K23" s="670"/>
      <c r="L23" s="664"/>
    </row>
    <row r="24" spans="1:12" ht="12.75">
      <c r="A24" s="666"/>
      <c r="B24" s="665"/>
      <c r="C24" s="665"/>
      <c r="D24" s="664"/>
      <c r="E24" s="158"/>
      <c r="F24" s="158"/>
      <c r="G24" s="664"/>
      <c r="H24" s="667"/>
      <c r="I24" s="667"/>
      <c r="J24" s="668"/>
      <c r="K24" s="670"/>
      <c r="L24" s="664"/>
    </row>
    <row r="25" spans="1:12" ht="12.75">
      <c r="A25" s="666"/>
      <c r="B25" s="665"/>
      <c r="C25" s="665"/>
      <c r="D25" s="665"/>
      <c r="E25" s="158"/>
      <c r="F25" s="158"/>
      <c r="G25" s="665"/>
      <c r="H25" s="665"/>
      <c r="I25" s="665"/>
      <c r="J25" s="665"/>
      <c r="K25" s="665"/>
      <c r="L25" s="665"/>
    </row>
    <row r="26" ht="14.25">
      <c r="A26" s="96"/>
    </row>
  </sheetData>
  <sheetProtection password="C766" sheet="1" objects="1" scenarios="1"/>
  <mergeCells count="37">
    <mergeCell ref="A8:A14"/>
    <mergeCell ref="B8:B14"/>
    <mergeCell ref="A1:L1"/>
    <mergeCell ref="A5:A7"/>
    <mergeCell ref="B5:D6"/>
    <mergeCell ref="E5:F6"/>
    <mergeCell ref="J5:J7"/>
    <mergeCell ref="K5:L6"/>
    <mergeCell ref="G6:G7"/>
    <mergeCell ref="C8:C14"/>
    <mergeCell ref="D8:D14"/>
    <mergeCell ref="G8:G14"/>
    <mergeCell ref="H8:H14"/>
    <mergeCell ref="I8:I14"/>
    <mergeCell ref="J8:J14"/>
    <mergeCell ref="K8:K14"/>
    <mergeCell ref="L8:L14"/>
    <mergeCell ref="A15:A20"/>
    <mergeCell ref="B15:B20"/>
    <mergeCell ref="C15:C20"/>
    <mergeCell ref="D15:D20"/>
    <mergeCell ref="K15:K20"/>
    <mergeCell ref="L15:L20"/>
    <mergeCell ref="G15:G20"/>
    <mergeCell ref="H15:H20"/>
    <mergeCell ref="I15:I20"/>
    <mergeCell ref="J15:J20"/>
    <mergeCell ref="K23:K25"/>
    <mergeCell ref="L23:L25"/>
    <mergeCell ref="A23:A25"/>
    <mergeCell ref="B23:B25"/>
    <mergeCell ref="C23:C25"/>
    <mergeCell ref="D23:D25"/>
    <mergeCell ref="G23:G25"/>
    <mergeCell ref="H23:H25"/>
    <mergeCell ref="I23:I25"/>
    <mergeCell ref="J23:J25"/>
  </mergeCells>
  <printOptions/>
  <pageMargins left="0.75" right="0.75" top="1" bottom="1" header="0.4921259845" footer="0.4921259845"/>
  <pageSetup horizontalDpi="600" verticalDpi="600" orientation="landscape" paperSize="9" scale="70" r:id="rId1"/>
  <headerFooter alignWithMargins="0">
    <oddHeader>&amp;LSAPARD AGENCY &amp;RAnnex No 4.2.B.</oddHeader>
    <oddFooter>&amp;L&amp;"Times New Roman CE,obyčejné"Original  ....          27.8.2001
Controlled copy ....  ....  ....&amp;C&amp;"Times New Roman CE,obyčejné"Issue: 1       Revision:1&amp;R&amp;"Times New Roman CE,obyčejné"Page         18 of   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3">
      <selection activeCell="A4" sqref="A4"/>
    </sheetView>
  </sheetViews>
  <sheetFormatPr defaultColWidth="9.140625" defaultRowHeight="12.75"/>
  <cols>
    <col min="1" max="1" width="56.7109375" style="0" customWidth="1"/>
    <col min="2" max="3" width="12.7109375" style="0" customWidth="1"/>
    <col min="4" max="4" width="14.7109375" style="0" customWidth="1"/>
    <col min="5" max="10" width="13.28125" style="0" customWidth="1"/>
  </cols>
  <sheetData>
    <row r="1" spans="1:4" s="38" customFormat="1" ht="19.5" customHeight="1">
      <c r="A1" s="334" t="s">
        <v>195</v>
      </c>
      <c r="D1" s="42"/>
    </row>
    <row r="2" s="38" customFormat="1" ht="13.5" customHeight="1">
      <c r="D2" s="42"/>
    </row>
    <row r="3" s="44" customFormat="1" ht="19.5" customHeight="1">
      <c r="A3" s="345" t="s">
        <v>196</v>
      </c>
    </row>
    <row r="4" ht="13.5" customHeight="1">
      <c r="A4" s="17"/>
    </row>
    <row r="5" spans="1:10" ht="31.5" customHeight="1">
      <c r="A5" s="433" t="s">
        <v>197</v>
      </c>
      <c r="B5" s="433" t="s">
        <v>198</v>
      </c>
      <c r="C5" s="433" t="s">
        <v>199</v>
      </c>
      <c r="D5" s="433" t="s">
        <v>200</v>
      </c>
      <c r="E5" s="461" t="s">
        <v>201</v>
      </c>
      <c r="F5" s="462"/>
      <c r="G5" s="462"/>
      <c r="H5" s="433" t="s">
        <v>202</v>
      </c>
      <c r="I5" s="461" t="s">
        <v>203</v>
      </c>
      <c r="J5" s="463"/>
    </row>
    <row r="6" spans="1:10" ht="31.5" customHeight="1">
      <c r="A6" s="432"/>
      <c r="B6" s="432"/>
      <c r="C6" s="432"/>
      <c r="D6" s="432"/>
      <c r="E6" s="289" t="s">
        <v>204</v>
      </c>
      <c r="F6" s="289" t="s">
        <v>205</v>
      </c>
      <c r="G6" s="289" t="s">
        <v>332</v>
      </c>
      <c r="H6" s="432"/>
      <c r="I6" s="289" t="s">
        <v>332</v>
      </c>
      <c r="J6" s="289" t="s">
        <v>206</v>
      </c>
    </row>
    <row r="7" spans="1:10" ht="54" customHeight="1">
      <c r="A7" s="273" t="s">
        <v>207</v>
      </c>
      <c r="B7" s="22">
        <v>2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56993</v>
      </c>
      <c r="I7" s="22">
        <v>56993</v>
      </c>
      <c r="J7" s="22">
        <v>42745</v>
      </c>
    </row>
    <row r="8" spans="1:10" ht="27" customHeight="1">
      <c r="A8" s="273" t="s">
        <v>208</v>
      </c>
      <c r="B8" s="22">
        <v>15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253681</v>
      </c>
      <c r="I8" s="22">
        <v>253681</v>
      </c>
      <c r="J8" s="22">
        <v>190261</v>
      </c>
    </row>
    <row r="9" spans="1:10" ht="40.5" customHeight="1">
      <c r="A9" s="273" t="s">
        <v>209</v>
      </c>
      <c r="B9" s="22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89195</v>
      </c>
      <c r="I9" s="22">
        <v>89195</v>
      </c>
      <c r="J9" s="22">
        <v>66896</v>
      </c>
    </row>
    <row r="10" spans="1:10" ht="40.5" customHeight="1">
      <c r="A10" s="273" t="s">
        <v>210</v>
      </c>
      <c r="B10" s="22">
        <v>13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347498</v>
      </c>
      <c r="I10" s="22">
        <v>347498</v>
      </c>
      <c r="J10" s="22">
        <v>26624</v>
      </c>
    </row>
    <row r="11" spans="1:10" ht="13.5" customHeight="1">
      <c r="A11" s="21"/>
      <c r="B11" s="26"/>
      <c r="C11" s="26"/>
      <c r="D11" s="26"/>
      <c r="E11" s="26"/>
      <c r="F11" s="26"/>
      <c r="G11" s="26"/>
      <c r="H11" s="26"/>
      <c r="I11" s="26"/>
      <c r="J11" s="34"/>
    </row>
    <row r="12" spans="1:10" s="2" customFormat="1" ht="13.5" customHeight="1">
      <c r="A12" s="304" t="s">
        <v>37</v>
      </c>
      <c r="B12" s="22">
        <f aca="true" t="shared" si="0" ref="B12:J12">SUM(B7:B10)</f>
        <v>34</v>
      </c>
      <c r="C12" s="22">
        <f t="shared" si="0"/>
        <v>0</v>
      </c>
      <c r="D12" s="22">
        <f t="shared" si="0"/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747367</v>
      </c>
      <c r="I12" s="22">
        <f t="shared" si="0"/>
        <v>747367</v>
      </c>
      <c r="J12" s="22">
        <f t="shared" si="0"/>
        <v>326526</v>
      </c>
    </row>
    <row r="13" ht="13.5" customHeight="1"/>
    <row r="14" ht="13.5" customHeight="1">
      <c r="A14" s="10"/>
    </row>
    <row r="15" ht="13.5" customHeight="1">
      <c r="A15" s="47"/>
    </row>
    <row r="16" ht="13.5" customHeight="1">
      <c r="A16" s="47"/>
    </row>
    <row r="17" ht="13.5" customHeight="1">
      <c r="A17" s="2"/>
    </row>
  </sheetData>
  <sheetProtection password="C766" sheet="1" objects="1" scenarios="1"/>
  <mergeCells count="7">
    <mergeCell ref="E5:G5"/>
    <mergeCell ref="I5:J5"/>
    <mergeCell ref="H5:H6"/>
    <mergeCell ref="A5:A6"/>
    <mergeCell ref="B5:B6"/>
    <mergeCell ref="C5:C6"/>
    <mergeCell ref="D5:D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&amp;LSAPARD AGENCY &amp;R&amp;"Times New Roman,obyčejné"&amp;12Annex No 4.2.B.</oddHeader>
    <oddFooter>&amp;L&amp;"Times New Roman CE,obyčejné"Original ....          27.8.2001
Controlled copy ....  ....  ....&amp;C&amp;"Times New Roman CE,obyčejné"Issue: 1       Revision: 1&amp;R&amp;"Times New Roman CE,obyčejné"Page         19 of   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140625" defaultRowHeight="12.75"/>
  <cols>
    <col min="1" max="1" width="25.8515625" style="98" customWidth="1"/>
    <col min="2" max="2" width="10.7109375" style="88" customWidth="1"/>
    <col min="3" max="3" width="11.28125" style="88" customWidth="1"/>
    <col min="4" max="4" width="12.28125" style="88" customWidth="1"/>
    <col min="5" max="5" width="26.8515625" style="88" customWidth="1"/>
    <col min="6" max="7" width="9.140625" style="88" customWidth="1"/>
    <col min="8" max="9" width="10.140625" style="88" bestFit="1" customWidth="1"/>
    <col min="10" max="10" width="12.57421875" style="88" customWidth="1"/>
    <col min="11" max="16384" width="9.140625" style="88" customWidth="1"/>
  </cols>
  <sheetData>
    <row r="1" spans="1:12" s="81" customFormat="1" ht="35.25" customHeight="1">
      <c r="A1" s="598" t="s">
        <v>211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s="81" customFormat="1" ht="15.75">
      <c r="A2" s="82"/>
      <c r="B2" s="83"/>
      <c r="C2" s="83"/>
      <c r="D2" s="84"/>
      <c r="E2" s="84"/>
      <c r="F2" s="84"/>
      <c r="G2" s="84"/>
      <c r="H2" s="84"/>
      <c r="I2" s="84"/>
      <c r="J2" s="84"/>
      <c r="K2" s="84"/>
      <c r="L2" s="84"/>
    </row>
    <row r="3" spans="1:12" s="81" customFormat="1" ht="15.75">
      <c r="A3" s="305" t="s">
        <v>212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>
      <c r="A4" s="86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</row>
    <row r="5" spans="1:12" ht="25.5" customHeight="1">
      <c r="A5" s="599" t="s">
        <v>213</v>
      </c>
      <c r="B5" s="599" t="s">
        <v>436</v>
      </c>
      <c r="C5" s="599"/>
      <c r="D5" s="599"/>
      <c r="E5" s="599" t="s">
        <v>481</v>
      </c>
      <c r="F5" s="599"/>
      <c r="G5" s="307" t="s">
        <v>17</v>
      </c>
      <c r="H5" s="307"/>
      <c r="I5" s="307"/>
      <c r="J5" s="599" t="s">
        <v>18</v>
      </c>
      <c r="K5" s="599" t="s">
        <v>467</v>
      </c>
      <c r="L5" s="599"/>
    </row>
    <row r="6" spans="1:12" ht="12.75">
      <c r="A6" s="599"/>
      <c r="B6" s="599"/>
      <c r="C6" s="599"/>
      <c r="D6" s="599"/>
      <c r="E6" s="599"/>
      <c r="F6" s="599"/>
      <c r="G6" s="600" t="s">
        <v>332</v>
      </c>
      <c r="H6" s="309" t="s">
        <v>433</v>
      </c>
      <c r="I6" s="309"/>
      <c r="J6" s="599"/>
      <c r="K6" s="599"/>
      <c r="L6" s="599"/>
    </row>
    <row r="7" spans="1:12" ht="12.75">
      <c r="A7" s="599"/>
      <c r="B7" s="306" t="s">
        <v>468</v>
      </c>
      <c r="C7" s="306" t="s">
        <v>469</v>
      </c>
      <c r="D7" s="306" t="s">
        <v>470</v>
      </c>
      <c r="E7" s="306" t="s">
        <v>19</v>
      </c>
      <c r="F7" s="306" t="s">
        <v>484</v>
      </c>
      <c r="G7" s="600"/>
      <c r="H7" s="308" t="s">
        <v>332</v>
      </c>
      <c r="I7" s="308" t="s">
        <v>245</v>
      </c>
      <c r="J7" s="599"/>
      <c r="K7" s="306" t="s">
        <v>332</v>
      </c>
      <c r="L7" s="306" t="s">
        <v>245</v>
      </c>
    </row>
    <row r="8" spans="1:12" ht="51" customHeight="1">
      <c r="A8" s="596" t="s">
        <v>207</v>
      </c>
      <c r="B8" s="597">
        <v>0</v>
      </c>
      <c r="C8" s="597">
        <v>2</v>
      </c>
      <c r="D8" s="594">
        <v>0</v>
      </c>
      <c r="E8" s="311" t="s">
        <v>214</v>
      </c>
      <c r="F8" s="89">
        <v>0</v>
      </c>
      <c r="G8" s="607">
        <v>56993</v>
      </c>
      <c r="H8" s="607">
        <v>56993</v>
      </c>
      <c r="I8" s="607">
        <v>42745</v>
      </c>
      <c r="J8" s="595">
        <v>0</v>
      </c>
      <c r="K8" s="607">
        <v>0</v>
      </c>
      <c r="L8" s="607">
        <v>0</v>
      </c>
    </row>
    <row r="9" spans="1:12" ht="28.5" customHeight="1">
      <c r="A9" s="596"/>
      <c r="B9" s="597"/>
      <c r="C9" s="597"/>
      <c r="D9" s="594"/>
      <c r="E9" s="311" t="s">
        <v>215</v>
      </c>
      <c r="F9" s="89">
        <v>0</v>
      </c>
      <c r="G9" s="607"/>
      <c r="H9" s="607"/>
      <c r="I9" s="607"/>
      <c r="J9" s="595"/>
      <c r="K9" s="607"/>
      <c r="L9" s="607"/>
    </row>
    <row r="10" spans="1:12" ht="37.5" customHeight="1">
      <c r="A10" s="596"/>
      <c r="B10" s="597"/>
      <c r="C10" s="597"/>
      <c r="D10" s="594"/>
      <c r="E10" s="311" t="s">
        <v>216</v>
      </c>
      <c r="F10" s="89">
        <v>0</v>
      </c>
      <c r="G10" s="607"/>
      <c r="H10" s="607"/>
      <c r="I10" s="607"/>
      <c r="J10" s="595"/>
      <c r="K10" s="607"/>
      <c r="L10" s="607"/>
    </row>
    <row r="11" spans="1:12" ht="40.5" customHeight="1">
      <c r="A11" s="674" t="s">
        <v>208</v>
      </c>
      <c r="B11" s="597">
        <v>0</v>
      </c>
      <c r="C11" s="597">
        <v>15</v>
      </c>
      <c r="D11" s="594">
        <v>0</v>
      </c>
      <c r="E11" s="311" t="s">
        <v>214</v>
      </c>
      <c r="F11" s="89">
        <v>0</v>
      </c>
      <c r="G11" s="607">
        <v>253681</v>
      </c>
      <c r="H11" s="607">
        <v>253681</v>
      </c>
      <c r="I11" s="607">
        <v>190261</v>
      </c>
      <c r="J11" s="595">
        <v>0</v>
      </c>
      <c r="K11" s="607">
        <v>0</v>
      </c>
      <c r="L11" s="607">
        <v>0</v>
      </c>
    </row>
    <row r="12" spans="1:12" ht="40.5" customHeight="1">
      <c r="A12" s="674"/>
      <c r="B12" s="597"/>
      <c r="C12" s="597"/>
      <c r="D12" s="594"/>
      <c r="E12" s="311" t="s">
        <v>215</v>
      </c>
      <c r="F12" s="89">
        <v>0</v>
      </c>
      <c r="G12" s="607"/>
      <c r="H12" s="607"/>
      <c r="I12" s="607"/>
      <c r="J12" s="595"/>
      <c r="K12" s="607"/>
      <c r="L12" s="607"/>
    </row>
    <row r="13" spans="1:12" ht="28.5" customHeight="1">
      <c r="A13" s="674"/>
      <c r="B13" s="597"/>
      <c r="C13" s="597"/>
      <c r="D13" s="594"/>
      <c r="E13" s="311" t="s">
        <v>216</v>
      </c>
      <c r="F13" s="89">
        <v>0</v>
      </c>
      <c r="G13" s="607"/>
      <c r="H13" s="607"/>
      <c r="I13" s="607"/>
      <c r="J13" s="595"/>
      <c r="K13" s="607"/>
      <c r="L13" s="607"/>
    </row>
    <row r="14" spans="1:12" ht="25.5">
      <c r="A14" s="674" t="s">
        <v>217</v>
      </c>
      <c r="B14" s="675">
        <v>0</v>
      </c>
      <c r="C14" s="675">
        <v>4</v>
      </c>
      <c r="D14" s="594">
        <v>0</v>
      </c>
      <c r="E14" s="311" t="s">
        <v>219</v>
      </c>
      <c r="F14" s="89">
        <v>0</v>
      </c>
      <c r="G14" s="607">
        <v>89195</v>
      </c>
      <c r="H14" s="607">
        <v>89195</v>
      </c>
      <c r="I14" s="607">
        <v>66896</v>
      </c>
      <c r="J14" s="595">
        <v>0</v>
      </c>
      <c r="K14" s="607">
        <v>0</v>
      </c>
      <c r="L14" s="607">
        <v>0</v>
      </c>
    </row>
    <row r="15" spans="1:12" ht="12.75">
      <c r="A15" s="674"/>
      <c r="B15" s="675"/>
      <c r="C15" s="675"/>
      <c r="D15" s="594"/>
      <c r="E15" s="311" t="s">
        <v>220</v>
      </c>
      <c r="F15" s="89">
        <v>0</v>
      </c>
      <c r="G15" s="607"/>
      <c r="H15" s="607"/>
      <c r="I15" s="607"/>
      <c r="J15" s="595"/>
      <c r="K15" s="607"/>
      <c r="L15" s="607"/>
    </row>
    <row r="16" spans="1:12" ht="29.25" customHeight="1">
      <c r="A16" s="674"/>
      <c r="B16" s="675"/>
      <c r="C16" s="675"/>
      <c r="D16" s="597"/>
      <c r="E16" s="311" t="s">
        <v>216</v>
      </c>
      <c r="F16" s="89">
        <v>0</v>
      </c>
      <c r="G16" s="607"/>
      <c r="H16" s="607"/>
      <c r="I16" s="607"/>
      <c r="J16" s="607"/>
      <c r="K16" s="607"/>
      <c r="L16" s="607"/>
    </row>
    <row r="17" spans="1:12" ht="27" customHeight="1">
      <c r="A17" s="596" t="s">
        <v>218</v>
      </c>
      <c r="B17" s="675">
        <v>0</v>
      </c>
      <c r="C17" s="675">
        <v>13</v>
      </c>
      <c r="D17" s="594">
        <v>0</v>
      </c>
      <c r="E17" s="311" t="s">
        <v>214</v>
      </c>
      <c r="F17" s="89">
        <v>0</v>
      </c>
      <c r="G17" s="607">
        <v>347498</v>
      </c>
      <c r="H17" s="607">
        <v>347498</v>
      </c>
      <c r="I17" s="607">
        <v>260624</v>
      </c>
      <c r="J17" s="595">
        <v>0</v>
      </c>
      <c r="K17" s="607">
        <v>0</v>
      </c>
      <c r="L17" s="607">
        <v>0</v>
      </c>
    </row>
    <row r="18" spans="1:12" s="81" customFormat="1" ht="25.5">
      <c r="A18" s="596"/>
      <c r="B18" s="675"/>
      <c r="C18" s="675"/>
      <c r="D18" s="594"/>
      <c r="E18" s="311" t="s">
        <v>215</v>
      </c>
      <c r="F18" s="89">
        <v>0</v>
      </c>
      <c r="G18" s="607"/>
      <c r="H18" s="607"/>
      <c r="I18" s="607"/>
      <c r="J18" s="595"/>
      <c r="K18" s="607"/>
      <c r="L18" s="607"/>
    </row>
    <row r="19" spans="1:12" s="81" customFormat="1" ht="26.25" customHeight="1">
      <c r="A19" s="596"/>
      <c r="B19" s="675"/>
      <c r="C19" s="675"/>
      <c r="D19" s="597"/>
      <c r="E19" s="311" t="s">
        <v>216</v>
      </c>
      <c r="F19" s="89">
        <v>0</v>
      </c>
      <c r="G19" s="607"/>
      <c r="H19" s="607"/>
      <c r="I19" s="607"/>
      <c r="J19" s="607"/>
      <c r="K19" s="607"/>
      <c r="L19" s="607"/>
    </row>
    <row r="20" spans="1:12" ht="12.75">
      <c r="A20" s="310" t="s">
        <v>364</v>
      </c>
      <c r="B20" s="219">
        <f>SUM(B8:B19)</f>
        <v>0</v>
      </c>
      <c r="C20" s="219">
        <f>SUM(C8:C19)</f>
        <v>34</v>
      </c>
      <c r="D20" s="219">
        <f>SUM(D8:D19)</f>
        <v>0</v>
      </c>
      <c r="E20" s="132"/>
      <c r="F20" s="219">
        <v>0</v>
      </c>
      <c r="G20" s="245">
        <f aca="true" t="shared" si="0" ref="G20:L20">SUM(G8:G19)</f>
        <v>747367</v>
      </c>
      <c r="H20" s="245">
        <f t="shared" si="0"/>
        <v>747367</v>
      </c>
      <c r="I20" s="245">
        <f t="shared" si="0"/>
        <v>560526</v>
      </c>
      <c r="J20" s="245">
        <f t="shared" si="0"/>
        <v>0</v>
      </c>
      <c r="K20" s="245">
        <f t="shared" si="0"/>
        <v>0</v>
      </c>
      <c r="L20" s="245">
        <f t="shared" si="0"/>
        <v>0</v>
      </c>
    </row>
  </sheetData>
  <sheetProtection password="C766" sheet="1" objects="1" scenarios="1"/>
  <mergeCells count="47">
    <mergeCell ref="K17:K19"/>
    <mergeCell ref="L17:L19"/>
    <mergeCell ref="K14:K16"/>
    <mergeCell ref="L14:L16"/>
    <mergeCell ref="A17:A19"/>
    <mergeCell ref="B17:B19"/>
    <mergeCell ref="C17:C19"/>
    <mergeCell ref="D17:D19"/>
    <mergeCell ref="G17:G19"/>
    <mergeCell ref="H17:H19"/>
    <mergeCell ref="I17:I19"/>
    <mergeCell ref="J17:J19"/>
    <mergeCell ref="K11:K13"/>
    <mergeCell ref="L11:L13"/>
    <mergeCell ref="A14:A16"/>
    <mergeCell ref="B14:B16"/>
    <mergeCell ref="C14:C16"/>
    <mergeCell ref="D14:D16"/>
    <mergeCell ref="G14:G16"/>
    <mergeCell ref="H14:H16"/>
    <mergeCell ref="I14:I16"/>
    <mergeCell ref="J14:J16"/>
    <mergeCell ref="K8:K10"/>
    <mergeCell ref="L8:L10"/>
    <mergeCell ref="A11:A13"/>
    <mergeCell ref="B11:B13"/>
    <mergeCell ref="C11:C13"/>
    <mergeCell ref="D11:D13"/>
    <mergeCell ref="G11:G13"/>
    <mergeCell ref="H11:H13"/>
    <mergeCell ref="I11:I13"/>
    <mergeCell ref="J11:J13"/>
    <mergeCell ref="G8:G10"/>
    <mergeCell ref="H8:H10"/>
    <mergeCell ref="I8:I10"/>
    <mergeCell ref="J8:J10"/>
    <mergeCell ref="A8:A10"/>
    <mergeCell ref="B8:B10"/>
    <mergeCell ref="C8:C10"/>
    <mergeCell ref="D8:D10"/>
    <mergeCell ref="A1:L1"/>
    <mergeCell ref="A5:A7"/>
    <mergeCell ref="B5:D6"/>
    <mergeCell ref="E5:F6"/>
    <mergeCell ref="J5:J7"/>
    <mergeCell ref="K5:L6"/>
    <mergeCell ref="G6:G7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Header>&amp;LSAPARD AGENCY &amp;RAnnex No 4.2.B.</oddHeader>
    <oddFooter>&amp;L&amp;"Times New Roman CE,obyčejné"Original  ....         27.8.2001
Controlled copy ....  ....  ....&amp;C&amp;"Times New Roman CE,obyčejné"Issue: 1       Revision:1&amp;R&amp;"Times New Roman CE,obyčejné"Page         20 of 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zoomScale="75" zoomScaleNormal="75" zoomScaleSheetLayoutView="75" workbookViewId="0" topLeftCell="A1">
      <selection activeCell="F38" sqref="F38"/>
    </sheetView>
  </sheetViews>
  <sheetFormatPr defaultColWidth="9.140625" defaultRowHeight="12.75"/>
  <cols>
    <col min="1" max="1" width="31.00390625" style="0" customWidth="1"/>
    <col min="2" max="2" width="13.57421875" style="0" customWidth="1"/>
    <col min="3" max="3" width="16.421875" style="0" customWidth="1"/>
    <col min="6" max="6" width="37.7109375" style="0" bestFit="1" customWidth="1"/>
    <col min="7" max="7" width="18.421875" style="0" customWidth="1"/>
  </cols>
  <sheetData>
    <row r="2" spans="1:8" ht="12.75">
      <c r="A2" s="374"/>
      <c r="B2" s="374"/>
      <c r="C2" s="374"/>
      <c r="D2" s="374"/>
      <c r="E2" s="374"/>
      <c r="F2" s="374"/>
      <c r="G2" s="374"/>
      <c r="H2" s="2"/>
    </row>
    <row r="3" spans="1:8" ht="18">
      <c r="A3" s="274" t="s">
        <v>315</v>
      </c>
      <c r="B3" s="204"/>
      <c r="C3" s="204"/>
      <c r="D3" s="55"/>
      <c r="E3" s="55"/>
      <c r="F3" s="55"/>
      <c r="G3" s="55"/>
      <c r="H3" s="2"/>
    </row>
    <row r="4" spans="1:7" ht="12.75">
      <c r="A4" s="1"/>
      <c r="B4" s="2"/>
      <c r="C4" s="2"/>
      <c r="D4" s="2"/>
      <c r="E4" s="2"/>
      <c r="F4" s="2"/>
      <c r="G4" s="2"/>
    </row>
    <row r="5" spans="1:7" ht="12.75">
      <c r="A5" s="374"/>
      <c r="B5" s="374"/>
      <c r="C5" s="374"/>
      <c r="D5" s="374"/>
      <c r="E5" s="374"/>
      <c r="F5" s="374"/>
      <c r="G5" s="374"/>
    </row>
    <row r="6" spans="1:7" ht="12.75">
      <c r="A6" s="374"/>
      <c r="B6" s="374"/>
      <c r="C6" s="374"/>
      <c r="D6" s="374"/>
      <c r="E6" s="374"/>
      <c r="F6" s="374"/>
      <c r="G6" s="374"/>
    </row>
    <row r="7" spans="1:7" ht="12.75">
      <c r="A7" s="374"/>
      <c r="B7" s="374"/>
      <c r="C7" s="374"/>
      <c r="D7" s="374"/>
      <c r="E7" s="374"/>
      <c r="F7" s="374"/>
      <c r="G7" s="374"/>
    </row>
    <row r="8" spans="1:7" ht="12.75">
      <c r="A8" s="374"/>
      <c r="B8" s="374"/>
      <c r="C8" s="374"/>
      <c r="D8" s="374"/>
      <c r="E8" s="374"/>
      <c r="F8" s="374"/>
      <c r="G8" s="374"/>
    </row>
    <row r="9" ht="12.75">
      <c r="A9" s="3"/>
    </row>
    <row r="10" ht="12.75">
      <c r="A10" s="3"/>
    </row>
    <row r="11" spans="1:7" ht="12.75">
      <c r="A11" s="2"/>
      <c r="B11" s="2"/>
      <c r="C11" s="2"/>
      <c r="D11" s="2"/>
      <c r="E11" s="2"/>
      <c r="F11" s="2"/>
      <c r="G11" s="2"/>
    </row>
    <row r="12" spans="1:7" ht="18">
      <c r="A12" s="275" t="s">
        <v>316</v>
      </c>
      <c r="B12" s="11"/>
      <c r="C12" s="11"/>
      <c r="D12" s="11"/>
      <c r="E12" s="11"/>
      <c r="F12" s="276" t="s">
        <v>344</v>
      </c>
      <c r="G12" s="275">
        <v>2002</v>
      </c>
    </row>
    <row r="13" spans="1:7" ht="12.75">
      <c r="A13" s="4"/>
      <c r="B13" s="4"/>
      <c r="C13" s="4"/>
      <c r="D13" s="4"/>
      <c r="E13" s="4"/>
      <c r="F13" s="4"/>
      <c r="G13" s="4"/>
    </row>
    <row r="14" spans="1:7" ht="13.5" customHeight="1">
      <c r="A14" s="382" t="s">
        <v>318</v>
      </c>
      <c r="B14" s="378"/>
      <c r="C14" s="378"/>
      <c r="D14" s="378"/>
      <c r="E14" s="378"/>
      <c r="F14" s="379"/>
      <c r="G14" s="229">
        <v>6822</v>
      </c>
    </row>
    <row r="15" spans="1:7" ht="13.5" customHeight="1">
      <c r="A15" s="382" t="s">
        <v>319</v>
      </c>
      <c r="B15" s="378"/>
      <c r="C15" s="378"/>
      <c r="D15" s="378"/>
      <c r="E15" s="378"/>
      <c r="F15" s="379"/>
      <c r="G15" s="230">
        <v>2.8</v>
      </c>
    </row>
    <row r="16" spans="1:7" ht="13.5" customHeight="1">
      <c r="A16" s="384" t="s">
        <v>320</v>
      </c>
      <c r="B16" s="382" t="s">
        <v>321</v>
      </c>
      <c r="C16" s="378"/>
      <c r="D16" s="378"/>
      <c r="E16" s="378"/>
      <c r="F16" s="379"/>
      <c r="G16" s="206" t="s">
        <v>301</v>
      </c>
    </row>
    <row r="17" spans="1:7" ht="13.5" customHeight="1">
      <c r="A17" s="385"/>
      <c r="B17" s="382" t="s">
        <v>322</v>
      </c>
      <c r="C17" s="378"/>
      <c r="D17" s="378"/>
      <c r="E17" s="378"/>
      <c r="F17" s="379"/>
      <c r="G17" s="205" t="s">
        <v>301</v>
      </c>
    </row>
    <row r="18" spans="1:7" ht="13.5" customHeight="1">
      <c r="A18" s="385"/>
      <c r="B18" s="382" t="s">
        <v>323</v>
      </c>
      <c r="C18" s="378"/>
      <c r="D18" s="378"/>
      <c r="E18" s="378"/>
      <c r="F18" s="379"/>
      <c r="G18" s="205">
        <v>11700</v>
      </c>
    </row>
    <row r="19" spans="1:7" ht="13.5" customHeight="1">
      <c r="A19" s="386"/>
      <c r="B19" s="387" t="s">
        <v>324</v>
      </c>
      <c r="C19" s="388"/>
      <c r="D19" s="388"/>
      <c r="E19" s="388"/>
      <c r="F19" s="381"/>
      <c r="G19" s="205">
        <v>15700</v>
      </c>
    </row>
    <row r="20" spans="1:7" ht="13.5" customHeight="1">
      <c r="A20" s="382" t="s">
        <v>325</v>
      </c>
      <c r="B20" s="378"/>
      <c r="C20" s="378"/>
      <c r="D20" s="378"/>
      <c r="E20" s="378"/>
      <c r="F20" s="379"/>
      <c r="G20" s="207">
        <v>131</v>
      </c>
    </row>
    <row r="21" spans="1:7" ht="13.5" customHeight="1">
      <c r="A21" s="382" t="s">
        <v>326</v>
      </c>
      <c r="B21" s="378"/>
      <c r="C21" s="378"/>
      <c r="D21" s="378"/>
      <c r="E21" s="378"/>
      <c r="F21" s="379"/>
      <c r="G21" s="207" t="s">
        <v>302</v>
      </c>
    </row>
    <row r="22" spans="1:7" ht="13.5" customHeight="1">
      <c r="A22" s="384" t="s">
        <v>327</v>
      </c>
      <c r="B22" s="382" t="s">
        <v>328</v>
      </c>
      <c r="C22" s="378"/>
      <c r="D22" s="378"/>
      <c r="E22" s="378"/>
      <c r="F22" s="379"/>
      <c r="G22" s="205">
        <v>7620108</v>
      </c>
    </row>
    <row r="23" spans="1:7" ht="13.5" customHeight="1">
      <c r="A23" s="385"/>
      <c r="B23" s="384" t="s">
        <v>329</v>
      </c>
      <c r="C23" s="380" t="s">
        <v>330</v>
      </c>
      <c r="D23" s="372"/>
      <c r="E23" s="372"/>
      <c r="F23" s="373"/>
      <c r="G23" s="205">
        <v>2672825</v>
      </c>
    </row>
    <row r="24" spans="1:7" ht="13.5" customHeight="1">
      <c r="A24" s="385"/>
      <c r="B24" s="385"/>
      <c r="C24" s="384" t="s">
        <v>331</v>
      </c>
      <c r="D24" s="382" t="s">
        <v>332</v>
      </c>
      <c r="E24" s="378"/>
      <c r="F24" s="379"/>
      <c r="G24" s="205" t="s">
        <v>301</v>
      </c>
    </row>
    <row r="25" spans="1:7" ht="13.5" customHeight="1">
      <c r="A25" s="385"/>
      <c r="B25" s="386"/>
      <c r="C25" s="386"/>
      <c r="D25" s="382" t="s">
        <v>333</v>
      </c>
      <c r="E25" s="378"/>
      <c r="F25" s="379"/>
      <c r="G25" s="205" t="s">
        <v>301</v>
      </c>
    </row>
    <row r="26" spans="1:7" ht="13.5" customHeight="1">
      <c r="A26" s="386"/>
      <c r="B26" s="387" t="s">
        <v>334</v>
      </c>
      <c r="C26" s="388"/>
      <c r="D26" s="388"/>
      <c r="E26" s="388"/>
      <c r="F26" s="381"/>
      <c r="G26" s="205">
        <v>10292933</v>
      </c>
    </row>
    <row r="27" spans="1:7" ht="13.5" customHeight="1">
      <c r="A27" s="384" t="s">
        <v>335</v>
      </c>
      <c r="B27" s="382" t="s">
        <v>336</v>
      </c>
      <c r="C27" s="378"/>
      <c r="D27" s="378"/>
      <c r="E27" s="378"/>
      <c r="F27" s="379"/>
      <c r="G27" s="205" t="s">
        <v>302</v>
      </c>
    </row>
    <row r="28" spans="1:7" ht="13.5" customHeight="1">
      <c r="A28" s="385"/>
      <c r="B28" s="370" t="s">
        <v>329</v>
      </c>
      <c r="C28" s="380" t="s">
        <v>332</v>
      </c>
      <c r="D28" s="372"/>
      <c r="E28" s="372"/>
      <c r="F28" s="373"/>
      <c r="G28" s="205" t="s">
        <v>302</v>
      </c>
    </row>
    <row r="29" spans="1:7" ht="13.5" customHeight="1">
      <c r="A29" s="385"/>
      <c r="B29" s="365"/>
      <c r="C29" s="380" t="s">
        <v>331</v>
      </c>
      <c r="D29" s="372"/>
      <c r="E29" s="372"/>
      <c r="F29" s="373"/>
      <c r="G29" s="205" t="s">
        <v>302</v>
      </c>
    </row>
    <row r="30" spans="1:7" ht="13.5" customHeight="1">
      <c r="A30" s="386"/>
      <c r="B30" s="387" t="s">
        <v>337</v>
      </c>
      <c r="C30" s="388"/>
      <c r="D30" s="388"/>
      <c r="E30" s="388"/>
      <c r="F30" s="381"/>
      <c r="G30" s="205">
        <v>4825100</v>
      </c>
    </row>
    <row r="31" spans="1:7" ht="13.5" customHeight="1">
      <c r="A31" s="384" t="s">
        <v>338</v>
      </c>
      <c r="B31" s="382" t="s">
        <v>339</v>
      </c>
      <c r="C31" s="378"/>
      <c r="D31" s="378"/>
      <c r="E31" s="378"/>
      <c r="F31" s="379"/>
      <c r="G31" s="208" t="s">
        <v>301</v>
      </c>
    </row>
    <row r="32" spans="1:7" ht="13.5" customHeight="1">
      <c r="A32" s="385"/>
      <c r="B32" s="382" t="s">
        <v>340</v>
      </c>
      <c r="C32" s="378"/>
      <c r="D32" s="378"/>
      <c r="E32" s="378"/>
      <c r="F32" s="379"/>
      <c r="G32" s="208" t="s">
        <v>301</v>
      </c>
    </row>
    <row r="33" spans="1:7" ht="13.5" customHeight="1">
      <c r="A33" s="386"/>
      <c r="B33" s="387" t="s">
        <v>341</v>
      </c>
      <c r="C33" s="388"/>
      <c r="D33" s="388"/>
      <c r="E33" s="388"/>
      <c r="F33" s="381"/>
      <c r="G33" s="231">
        <v>9.8</v>
      </c>
    </row>
    <row r="34" spans="1:7" ht="13.5" customHeight="1">
      <c r="A34" s="366"/>
      <c r="B34" s="367"/>
      <c r="C34" s="367"/>
      <c r="D34" s="367"/>
      <c r="E34" s="367"/>
      <c r="F34" s="368"/>
      <c r="G34" s="208"/>
    </row>
    <row r="35" spans="1:7" ht="13.5" customHeight="1">
      <c r="A35" s="380" t="s">
        <v>342</v>
      </c>
      <c r="B35" s="372"/>
      <c r="C35" s="372"/>
      <c r="D35" s="372"/>
      <c r="E35" s="372"/>
      <c r="F35" s="373"/>
      <c r="G35" s="231">
        <v>43.3</v>
      </c>
    </row>
    <row r="36" spans="1:7" ht="13.5" customHeight="1">
      <c r="A36" s="380" t="s">
        <v>343</v>
      </c>
      <c r="B36" s="372"/>
      <c r="C36" s="372"/>
      <c r="D36" s="372"/>
      <c r="E36" s="372"/>
      <c r="F36" s="373"/>
      <c r="G36" s="232">
        <v>39.4</v>
      </c>
    </row>
    <row r="37" spans="1:7" ht="12.75">
      <c r="A37" s="2"/>
      <c r="B37" s="1"/>
      <c r="C37" s="2"/>
      <c r="D37" s="2"/>
      <c r="E37" s="2"/>
      <c r="F37" s="2"/>
      <c r="G37" s="221"/>
    </row>
    <row r="38" spans="1:7" ht="12.75">
      <c r="A38" s="2" t="s">
        <v>345</v>
      </c>
      <c r="B38" s="1"/>
      <c r="C38" s="2"/>
      <c r="D38" s="2"/>
      <c r="E38" s="2"/>
      <c r="F38" s="2"/>
      <c r="G38" s="2"/>
    </row>
    <row r="39" ht="12.75">
      <c r="A39" s="2"/>
    </row>
    <row r="40" spans="1:7" ht="27" customHeight="1">
      <c r="A40" s="369" t="s">
        <v>192</v>
      </c>
      <c r="B40" s="369"/>
      <c r="C40" s="369"/>
      <c r="D40" s="369"/>
      <c r="E40" s="369"/>
      <c r="F40" s="369"/>
      <c r="G40" s="369"/>
    </row>
    <row r="41" spans="1:7" ht="14.25">
      <c r="A41" s="10" t="s">
        <v>349</v>
      </c>
      <c r="B41" s="277"/>
      <c r="C41" s="277"/>
      <c r="D41" s="277"/>
      <c r="E41" s="277"/>
      <c r="F41" s="277"/>
      <c r="G41" s="277"/>
    </row>
    <row r="42" spans="1:7" ht="14.25">
      <c r="A42" s="209" t="s">
        <v>350</v>
      </c>
      <c r="B42" s="278"/>
      <c r="C42" s="278"/>
      <c r="D42" s="278"/>
      <c r="E42" s="278"/>
      <c r="F42" s="278"/>
      <c r="G42" s="278"/>
    </row>
    <row r="43" spans="1:7" ht="14.25">
      <c r="A43" s="209" t="s">
        <v>351</v>
      </c>
      <c r="B43" s="278"/>
      <c r="C43" s="278"/>
      <c r="D43" s="278"/>
      <c r="E43" s="278"/>
      <c r="F43" s="278"/>
      <c r="G43" s="278"/>
    </row>
    <row r="44" spans="1:7" ht="28.5" customHeight="1">
      <c r="A44" s="375" t="s">
        <v>352</v>
      </c>
      <c r="B44" s="376"/>
      <c r="C44" s="376"/>
      <c r="D44" s="376"/>
      <c r="E44" s="376"/>
      <c r="F44" s="376"/>
      <c r="G44" s="376"/>
    </row>
    <row r="45" spans="1:7" ht="14.25">
      <c r="A45" s="209" t="s">
        <v>353</v>
      </c>
      <c r="B45" s="278"/>
      <c r="C45" s="278"/>
      <c r="D45" s="278"/>
      <c r="E45" s="278"/>
      <c r="F45" s="278"/>
      <c r="G45" s="278"/>
    </row>
    <row r="46" spans="1:7" ht="26.25" customHeight="1">
      <c r="A46" s="377" t="s">
        <v>346</v>
      </c>
      <c r="B46" s="376"/>
      <c r="C46" s="376"/>
      <c r="D46" s="376"/>
      <c r="E46" s="376"/>
      <c r="F46" s="376"/>
      <c r="G46" s="376"/>
    </row>
    <row r="47" spans="1:7" ht="27.75" customHeight="1">
      <c r="A47" s="209" t="s">
        <v>354</v>
      </c>
      <c r="B47" s="279"/>
      <c r="C47" s="279"/>
      <c r="D47" s="279"/>
      <c r="E47" s="279"/>
      <c r="F47" s="279"/>
      <c r="G47" s="279"/>
    </row>
    <row r="48" spans="1:7" ht="12.75">
      <c r="A48" s="222"/>
      <c r="B48" s="223"/>
      <c r="C48" s="223"/>
      <c r="D48" s="223"/>
      <c r="E48" s="223"/>
      <c r="F48" s="223"/>
      <c r="G48" s="223"/>
    </row>
    <row r="49" ht="12.75">
      <c r="A49" s="142" t="s">
        <v>347</v>
      </c>
    </row>
    <row r="50" ht="12.75">
      <c r="A50" s="142" t="s">
        <v>348</v>
      </c>
    </row>
    <row r="52" ht="12.75">
      <c r="A52" s="224"/>
    </row>
    <row r="53" ht="12.75">
      <c r="A53" s="224"/>
    </row>
    <row r="54" ht="12.75">
      <c r="A54" s="224"/>
    </row>
    <row r="55" ht="12.75">
      <c r="A55" s="224"/>
    </row>
    <row r="56" ht="12.75">
      <c r="A56" s="224"/>
    </row>
    <row r="57" ht="12.75">
      <c r="A57" s="224"/>
    </row>
  </sheetData>
  <sheetProtection password="C766" sheet="1" objects="1" scenarios="1"/>
  <mergeCells count="38">
    <mergeCell ref="A44:G44"/>
    <mergeCell ref="A46:G46"/>
    <mergeCell ref="A40:G40"/>
    <mergeCell ref="B26:F26"/>
    <mergeCell ref="B27:F27"/>
    <mergeCell ref="C28:F28"/>
    <mergeCell ref="C29:F29"/>
    <mergeCell ref="B28:B29"/>
    <mergeCell ref="A34:F34"/>
    <mergeCell ref="A35:F35"/>
    <mergeCell ref="A36:F36"/>
    <mergeCell ref="A8:G8"/>
    <mergeCell ref="A16:A19"/>
    <mergeCell ref="A22:A26"/>
    <mergeCell ref="A14:F14"/>
    <mergeCell ref="A15:F15"/>
    <mergeCell ref="B16:F16"/>
    <mergeCell ref="B17:F17"/>
    <mergeCell ref="B18:F18"/>
    <mergeCell ref="B19:F19"/>
    <mergeCell ref="A2:G2"/>
    <mergeCell ref="A5:G5"/>
    <mergeCell ref="A6:G6"/>
    <mergeCell ref="A7:G7"/>
    <mergeCell ref="A20:F20"/>
    <mergeCell ref="A21:F21"/>
    <mergeCell ref="B22:F22"/>
    <mergeCell ref="D25:F25"/>
    <mergeCell ref="D24:F24"/>
    <mergeCell ref="C23:F23"/>
    <mergeCell ref="C24:C25"/>
    <mergeCell ref="B23:B25"/>
    <mergeCell ref="A31:A33"/>
    <mergeCell ref="B30:F30"/>
    <mergeCell ref="B31:F31"/>
    <mergeCell ref="B32:F32"/>
    <mergeCell ref="B33:F33"/>
    <mergeCell ref="A27:A3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5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29.28125" style="100" customWidth="1"/>
    <col min="2" max="2" width="9.140625" style="100" customWidth="1"/>
    <col min="3" max="3" width="10.421875" style="100" customWidth="1"/>
    <col min="4" max="4" width="10.28125" style="100" customWidth="1"/>
    <col min="5" max="5" width="25.57421875" style="100" customWidth="1"/>
    <col min="6" max="6" width="10.140625" style="100" customWidth="1"/>
    <col min="7" max="7" width="13.421875" style="100" bestFit="1" customWidth="1"/>
    <col min="8" max="8" width="12.140625" style="100" bestFit="1" customWidth="1"/>
    <col min="9" max="9" width="10.421875" style="100" bestFit="1" customWidth="1"/>
    <col min="10" max="10" width="18.57421875" style="100" customWidth="1"/>
    <col min="11" max="11" width="13.28125" style="100" bestFit="1" customWidth="1"/>
    <col min="12" max="12" width="15.00390625" style="100" customWidth="1"/>
    <col min="13" max="16384" width="9.140625" style="100" customWidth="1"/>
  </cols>
  <sheetData>
    <row r="1" spans="1:12" ht="18">
      <c r="A1" s="329" t="s">
        <v>104</v>
      </c>
      <c r="B1" s="113"/>
      <c r="C1" s="113"/>
      <c r="D1" s="113"/>
      <c r="E1" s="113"/>
      <c r="F1" s="113"/>
      <c r="G1" s="113"/>
      <c r="H1" s="113"/>
      <c r="I1" s="113"/>
      <c r="J1" s="114"/>
      <c r="K1" s="114"/>
      <c r="L1" s="114"/>
    </row>
    <row r="2" spans="1:12" ht="15.7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.75">
      <c r="A3" s="330" t="s">
        <v>105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</row>
    <row r="4" spans="1:12" ht="15.7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25.5" customHeight="1">
      <c r="A5" s="631" t="s">
        <v>52</v>
      </c>
      <c r="B5" s="631" t="s">
        <v>436</v>
      </c>
      <c r="C5" s="631"/>
      <c r="D5" s="631"/>
      <c r="E5" s="631" t="s">
        <v>53</v>
      </c>
      <c r="F5" s="631"/>
      <c r="G5" s="315" t="s">
        <v>17</v>
      </c>
      <c r="H5" s="315"/>
      <c r="I5" s="315"/>
      <c r="J5" s="631" t="s">
        <v>485</v>
      </c>
      <c r="K5" s="631" t="s">
        <v>441</v>
      </c>
      <c r="L5" s="631"/>
    </row>
    <row r="6" spans="1:12" ht="12.75">
      <c r="A6" s="631"/>
      <c r="B6" s="631"/>
      <c r="C6" s="631"/>
      <c r="D6" s="631"/>
      <c r="E6" s="631"/>
      <c r="F6" s="631"/>
      <c r="G6" s="631" t="s">
        <v>332</v>
      </c>
      <c r="H6" s="315" t="s">
        <v>433</v>
      </c>
      <c r="I6" s="315"/>
      <c r="J6" s="631"/>
      <c r="K6" s="631"/>
      <c r="L6" s="631"/>
    </row>
    <row r="7" spans="1:12" ht="12.75">
      <c r="A7" s="631"/>
      <c r="B7" s="314" t="s">
        <v>468</v>
      </c>
      <c r="C7" s="314" t="s">
        <v>469</v>
      </c>
      <c r="D7" s="314" t="s">
        <v>470</v>
      </c>
      <c r="E7" s="314" t="s">
        <v>483</v>
      </c>
      <c r="F7" s="314" t="s">
        <v>484</v>
      </c>
      <c r="G7" s="631"/>
      <c r="H7" s="314" t="s">
        <v>332</v>
      </c>
      <c r="I7" s="314" t="s">
        <v>245</v>
      </c>
      <c r="J7" s="631"/>
      <c r="K7" s="314" t="s">
        <v>332</v>
      </c>
      <c r="L7" s="314" t="s">
        <v>245</v>
      </c>
    </row>
    <row r="8" spans="1:12" ht="25.5">
      <c r="A8" s="322" t="s">
        <v>106</v>
      </c>
      <c r="B8" s="121"/>
      <c r="C8" s="121"/>
      <c r="D8" s="121"/>
      <c r="E8" s="135" t="s">
        <v>267</v>
      </c>
      <c r="F8" s="123">
        <v>13.96</v>
      </c>
      <c r="G8" s="202"/>
      <c r="H8" s="121"/>
      <c r="I8" s="121"/>
      <c r="J8" s="122"/>
      <c r="K8" s="122"/>
      <c r="L8" s="122"/>
    </row>
    <row r="9" spans="1:12" ht="36.75" customHeight="1">
      <c r="A9" s="322" t="s">
        <v>107</v>
      </c>
      <c r="B9" s="121">
        <v>149</v>
      </c>
      <c r="C9" s="121">
        <v>54</v>
      </c>
      <c r="D9" s="121">
        <v>33</v>
      </c>
      <c r="E9" s="135" t="s">
        <v>267</v>
      </c>
      <c r="F9" s="123">
        <v>32.08</v>
      </c>
      <c r="G9" s="125">
        <v>5064396</v>
      </c>
      <c r="H9" s="134">
        <v>5064396</v>
      </c>
      <c r="I9" s="134">
        <v>3901228</v>
      </c>
      <c r="J9" s="134">
        <v>2480416</v>
      </c>
      <c r="K9" s="134">
        <v>2454470</v>
      </c>
      <c r="L9" s="134">
        <v>1905488</v>
      </c>
    </row>
    <row r="10" spans="1:12" ht="25.5">
      <c r="A10" s="322" t="s">
        <v>108</v>
      </c>
      <c r="B10" s="121"/>
      <c r="C10" s="121"/>
      <c r="D10" s="121"/>
      <c r="E10" s="122"/>
      <c r="F10" s="123"/>
      <c r="G10" s="125"/>
      <c r="H10" s="134"/>
      <c r="I10" s="134"/>
      <c r="J10" s="134"/>
      <c r="K10" s="134"/>
      <c r="L10" s="134"/>
    </row>
    <row r="11" spans="1:12" ht="12.75">
      <c r="A11" s="322" t="s">
        <v>109</v>
      </c>
      <c r="B11" s="121">
        <v>17</v>
      </c>
      <c r="C11" s="121">
        <v>9</v>
      </c>
      <c r="D11" s="121">
        <v>4</v>
      </c>
      <c r="E11" s="135" t="s">
        <v>268</v>
      </c>
      <c r="F11" s="123">
        <v>1015</v>
      </c>
      <c r="G11" s="125">
        <v>580386</v>
      </c>
      <c r="H11" s="134">
        <v>580386</v>
      </c>
      <c r="I11" s="134">
        <v>438169</v>
      </c>
      <c r="J11" s="134">
        <v>58560</v>
      </c>
      <c r="K11" s="134">
        <v>58141</v>
      </c>
      <c r="L11" s="134">
        <v>43606</v>
      </c>
    </row>
    <row r="12" spans="1:12" ht="12.75">
      <c r="A12" s="318" t="s">
        <v>110</v>
      </c>
      <c r="B12" s="121">
        <v>33</v>
      </c>
      <c r="C12" s="121">
        <v>17</v>
      </c>
      <c r="D12" s="121">
        <v>8</v>
      </c>
      <c r="E12" s="135" t="s">
        <v>268</v>
      </c>
      <c r="F12" s="123">
        <v>9132.51</v>
      </c>
      <c r="G12" s="125">
        <v>3291676</v>
      </c>
      <c r="H12" s="134">
        <v>3291676</v>
      </c>
      <c r="I12" s="134">
        <v>2473449</v>
      </c>
      <c r="J12" s="134">
        <v>875554</v>
      </c>
      <c r="K12" s="134">
        <v>875002</v>
      </c>
      <c r="L12" s="134">
        <v>656251</v>
      </c>
    </row>
    <row r="13" spans="1:12" ht="14.25">
      <c r="A13" s="331" t="s">
        <v>111</v>
      </c>
      <c r="B13" s="121">
        <v>8</v>
      </c>
      <c r="C13" s="121">
        <v>4</v>
      </c>
      <c r="D13" s="121">
        <v>0</v>
      </c>
      <c r="E13" s="333" t="s">
        <v>117</v>
      </c>
      <c r="F13" s="123">
        <v>1290</v>
      </c>
      <c r="G13" s="125">
        <v>436440</v>
      </c>
      <c r="H13" s="134">
        <v>436440</v>
      </c>
      <c r="I13" s="134">
        <v>327330</v>
      </c>
      <c r="J13" s="134">
        <v>0</v>
      </c>
      <c r="K13" s="134">
        <v>0</v>
      </c>
      <c r="L13" s="134">
        <v>0</v>
      </c>
    </row>
    <row r="14" spans="1:12" ht="12.75">
      <c r="A14" s="658" t="s">
        <v>113</v>
      </c>
      <c r="B14" s="646">
        <v>5</v>
      </c>
      <c r="C14" s="646">
        <v>5</v>
      </c>
      <c r="D14" s="646">
        <v>2</v>
      </c>
      <c r="E14" s="333" t="s">
        <v>118</v>
      </c>
      <c r="F14" s="123">
        <v>0</v>
      </c>
      <c r="G14" s="642">
        <v>385985</v>
      </c>
      <c r="H14" s="641">
        <v>385985</v>
      </c>
      <c r="I14" s="641">
        <v>289489</v>
      </c>
      <c r="J14" s="641">
        <v>84154</v>
      </c>
      <c r="K14" s="641">
        <v>84154</v>
      </c>
      <c r="L14" s="641">
        <v>63115</v>
      </c>
    </row>
    <row r="15" spans="1:12" ht="25.5" customHeight="1">
      <c r="A15" s="658"/>
      <c r="B15" s="646"/>
      <c r="C15" s="646"/>
      <c r="D15" s="646"/>
      <c r="E15" s="333" t="s">
        <v>119</v>
      </c>
      <c r="F15" s="123">
        <v>2</v>
      </c>
      <c r="G15" s="642"/>
      <c r="H15" s="641"/>
      <c r="I15" s="641"/>
      <c r="J15" s="641"/>
      <c r="K15" s="641"/>
      <c r="L15" s="641"/>
    </row>
    <row r="16" spans="1:12" ht="25.5">
      <c r="A16" s="658"/>
      <c r="B16" s="646"/>
      <c r="C16" s="646"/>
      <c r="D16" s="646"/>
      <c r="E16" s="333" t="s">
        <v>120</v>
      </c>
      <c r="F16" s="123">
        <v>0</v>
      </c>
      <c r="G16" s="642"/>
      <c r="H16" s="641"/>
      <c r="I16" s="641"/>
      <c r="J16" s="641"/>
      <c r="K16" s="641"/>
      <c r="L16" s="641"/>
    </row>
    <row r="17" spans="1:12" ht="12.75" customHeight="1">
      <c r="A17" s="678" t="s">
        <v>114</v>
      </c>
      <c r="B17" s="646">
        <v>4</v>
      </c>
      <c r="C17" s="646">
        <v>2</v>
      </c>
      <c r="D17" s="646">
        <v>1</v>
      </c>
      <c r="E17" s="333" t="s">
        <v>44</v>
      </c>
      <c r="F17" s="123">
        <v>0</v>
      </c>
      <c r="G17" s="642">
        <v>135278</v>
      </c>
      <c r="H17" s="641">
        <v>135278</v>
      </c>
      <c r="I17" s="641">
        <v>101458</v>
      </c>
      <c r="J17" s="641">
        <v>6766</v>
      </c>
      <c r="K17" s="641">
        <v>6766</v>
      </c>
      <c r="L17" s="641">
        <v>5075</v>
      </c>
    </row>
    <row r="18" spans="1:12" ht="12.75">
      <c r="A18" s="679"/>
      <c r="B18" s="646"/>
      <c r="C18" s="646"/>
      <c r="D18" s="646"/>
      <c r="E18" s="333" t="s">
        <v>121</v>
      </c>
      <c r="F18" s="123">
        <v>0</v>
      </c>
      <c r="G18" s="642"/>
      <c r="H18" s="641"/>
      <c r="I18" s="641"/>
      <c r="J18" s="641"/>
      <c r="K18" s="641"/>
      <c r="L18" s="641"/>
    </row>
    <row r="19" spans="1:12" ht="12.75">
      <c r="A19" s="679"/>
      <c r="B19" s="646"/>
      <c r="C19" s="646"/>
      <c r="D19" s="646"/>
      <c r="E19" s="676" t="s">
        <v>47</v>
      </c>
      <c r="F19" s="123">
        <v>0</v>
      </c>
      <c r="G19" s="642"/>
      <c r="H19" s="641"/>
      <c r="I19" s="641"/>
      <c r="J19" s="641"/>
      <c r="K19" s="641"/>
      <c r="L19" s="641"/>
    </row>
    <row r="20" spans="1:12" ht="12.75">
      <c r="A20" s="365"/>
      <c r="B20" s="644"/>
      <c r="C20" s="644"/>
      <c r="D20" s="644"/>
      <c r="E20" s="677"/>
      <c r="F20" s="123"/>
      <c r="G20" s="641"/>
      <c r="H20" s="641"/>
      <c r="I20" s="641"/>
      <c r="J20" s="641"/>
      <c r="K20" s="641"/>
      <c r="L20" s="641"/>
    </row>
    <row r="21" spans="1:12" ht="14.25">
      <c r="A21" s="658" t="s">
        <v>115</v>
      </c>
      <c r="B21" s="646">
        <v>0</v>
      </c>
      <c r="C21" s="646">
        <v>2</v>
      </c>
      <c r="D21" s="646">
        <v>1</v>
      </c>
      <c r="E21" s="333" t="s">
        <v>122</v>
      </c>
      <c r="F21" s="123">
        <v>3561</v>
      </c>
      <c r="G21" s="642">
        <v>62337</v>
      </c>
      <c r="H21" s="641">
        <v>62337</v>
      </c>
      <c r="I21" s="641">
        <v>46752</v>
      </c>
      <c r="J21" s="641">
        <v>19336</v>
      </c>
      <c r="K21" s="641">
        <v>19336</v>
      </c>
      <c r="L21" s="641">
        <v>14502</v>
      </c>
    </row>
    <row r="22" spans="1:12" ht="25.5">
      <c r="A22" s="658"/>
      <c r="B22" s="644"/>
      <c r="C22" s="644"/>
      <c r="D22" s="644"/>
      <c r="E22" s="333" t="s">
        <v>123</v>
      </c>
      <c r="F22" s="123">
        <v>16</v>
      </c>
      <c r="G22" s="641"/>
      <c r="H22" s="641"/>
      <c r="I22" s="641"/>
      <c r="J22" s="641"/>
      <c r="K22" s="641"/>
      <c r="L22" s="641"/>
    </row>
    <row r="23" spans="1:12" ht="14.25" customHeight="1">
      <c r="A23" s="658" t="s">
        <v>116</v>
      </c>
      <c r="B23" s="644">
        <v>1</v>
      </c>
      <c r="C23" s="644">
        <v>7</v>
      </c>
      <c r="D23" s="644">
        <v>2</v>
      </c>
      <c r="E23" s="333" t="s">
        <v>122</v>
      </c>
      <c r="F23" s="123">
        <v>0</v>
      </c>
      <c r="G23" s="641">
        <v>985553</v>
      </c>
      <c r="H23" s="641">
        <v>985553</v>
      </c>
      <c r="I23" s="641">
        <v>739164</v>
      </c>
      <c r="J23" s="641">
        <v>229483</v>
      </c>
      <c r="K23" s="641">
        <v>229483</v>
      </c>
      <c r="L23" s="641">
        <v>172112</v>
      </c>
    </row>
    <row r="24" spans="1:12" ht="25.5">
      <c r="A24" s="658"/>
      <c r="B24" s="644"/>
      <c r="C24" s="644"/>
      <c r="D24" s="644"/>
      <c r="E24" s="333" t="s">
        <v>123</v>
      </c>
      <c r="F24" s="123">
        <v>4</v>
      </c>
      <c r="G24" s="641"/>
      <c r="H24" s="641"/>
      <c r="I24" s="641"/>
      <c r="J24" s="641"/>
      <c r="K24" s="641"/>
      <c r="L24" s="641"/>
    </row>
    <row r="25" spans="1:12" ht="12.75">
      <c r="A25" s="319" t="s">
        <v>460</v>
      </c>
      <c r="B25" s="125">
        <f>SUM(B9:B24)</f>
        <v>217</v>
      </c>
      <c r="C25" s="125">
        <f>SUM(C9:C24)</f>
        <v>100</v>
      </c>
      <c r="D25" s="125">
        <f>SUM(D9:D24)</f>
        <v>51</v>
      </c>
      <c r="E25" s="126"/>
      <c r="F25" s="127"/>
      <c r="G25" s="125">
        <f aca="true" t="shared" si="0" ref="G25:L25">SUM(G9:G24)</f>
        <v>10942051</v>
      </c>
      <c r="H25" s="125">
        <f t="shared" si="0"/>
        <v>10942051</v>
      </c>
      <c r="I25" s="125">
        <f t="shared" si="0"/>
        <v>8317039</v>
      </c>
      <c r="J25" s="125">
        <f t="shared" si="0"/>
        <v>3754269</v>
      </c>
      <c r="K25" s="125">
        <f t="shared" si="0"/>
        <v>3727352</v>
      </c>
      <c r="L25" s="125">
        <f t="shared" si="0"/>
        <v>2860149</v>
      </c>
    </row>
    <row r="27" ht="12.75">
      <c r="A27" s="136"/>
    </row>
    <row r="28" ht="14.25">
      <c r="A28" s="332" t="s">
        <v>112</v>
      </c>
    </row>
  </sheetData>
  <sheetProtection password="C766" sheet="1" objects="1" scenarios="1"/>
  <mergeCells count="47">
    <mergeCell ref="K23:K24"/>
    <mergeCell ref="L23:L24"/>
    <mergeCell ref="G23:G24"/>
    <mergeCell ref="H23:H24"/>
    <mergeCell ref="I23:I24"/>
    <mergeCell ref="J23:J24"/>
    <mergeCell ref="A23:A24"/>
    <mergeCell ref="B23:B24"/>
    <mergeCell ref="C23:C24"/>
    <mergeCell ref="D23:D24"/>
    <mergeCell ref="K17:K20"/>
    <mergeCell ref="L17:L20"/>
    <mergeCell ref="J21:J22"/>
    <mergeCell ref="K21:K22"/>
    <mergeCell ref="L21:L22"/>
    <mergeCell ref="J17:J20"/>
    <mergeCell ref="A17:A20"/>
    <mergeCell ref="B17:B20"/>
    <mergeCell ref="C17:C20"/>
    <mergeCell ref="D17:D20"/>
    <mergeCell ref="G21:G22"/>
    <mergeCell ref="H21:H22"/>
    <mergeCell ref="I21:I22"/>
    <mergeCell ref="C14:C16"/>
    <mergeCell ref="G17:G20"/>
    <mergeCell ref="H17:H20"/>
    <mergeCell ref="I17:I20"/>
    <mergeCell ref="I14:I16"/>
    <mergeCell ref="H14:H16"/>
    <mergeCell ref="E19:E20"/>
    <mergeCell ref="A21:A22"/>
    <mergeCell ref="B21:B22"/>
    <mergeCell ref="C21:C22"/>
    <mergeCell ref="D21:D22"/>
    <mergeCell ref="A14:A16"/>
    <mergeCell ref="B14:B16"/>
    <mergeCell ref="D14:D16"/>
    <mergeCell ref="G14:G16"/>
    <mergeCell ref="A5:A7"/>
    <mergeCell ref="B5:D6"/>
    <mergeCell ref="E5:F6"/>
    <mergeCell ref="G6:G7"/>
    <mergeCell ref="K14:K16"/>
    <mergeCell ref="L14:L16"/>
    <mergeCell ref="J14:J16"/>
    <mergeCell ref="K5:L6"/>
    <mergeCell ref="J5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&amp;LSAPARD AGENCY &amp;R&amp;"Times New Roman,obyčejné"&amp;12Annex No 4.2.B.</oddHeader>
    <oddFooter>&amp;L&amp;"Times New Roman CE,obyčejné"Original ....          27.8.2001
Controlled copy ....  ....  ....&amp;C&amp;"Times New Roman CE,obyčejné"Issue: 1       Revision: 1&amp;R&amp;"Times New Roman CE,obyčejné"Page         21 of   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D30" sqref="D30"/>
    </sheetView>
  </sheetViews>
  <sheetFormatPr defaultColWidth="9.140625" defaultRowHeight="12.75"/>
  <cols>
    <col min="1" max="1" width="40.7109375" style="0" customWidth="1"/>
    <col min="2" max="2" width="11.421875" style="0" bestFit="1" customWidth="1"/>
    <col min="3" max="3" width="10.28125" style="0" customWidth="1"/>
    <col min="4" max="5" width="25.7109375" style="0" customWidth="1"/>
  </cols>
  <sheetData>
    <row r="1" ht="18">
      <c r="A1" s="334" t="s">
        <v>221</v>
      </c>
    </row>
    <row r="2" ht="15.75">
      <c r="A2" s="38"/>
    </row>
    <row r="3" ht="15.75">
      <c r="A3" s="323" t="s">
        <v>222</v>
      </c>
    </row>
    <row r="6" spans="1:5" ht="24.75" customHeight="1">
      <c r="A6" s="425" t="s">
        <v>6</v>
      </c>
      <c r="B6" s="425" t="s">
        <v>436</v>
      </c>
      <c r="C6" s="425" t="s">
        <v>223</v>
      </c>
      <c r="D6" s="425" t="s">
        <v>224</v>
      </c>
      <c r="E6" s="425"/>
    </row>
    <row r="7" spans="1:5" ht="24.75" customHeight="1">
      <c r="A7" s="425"/>
      <c r="B7" s="425"/>
      <c r="C7" s="425"/>
      <c r="D7" s="143" t="s">
        <v>332</v>
      </c>
      <c r="E7" s="143" t="s">
        <v>206</v>
      </c>
    </row>
    <row r="8" spans="1:5" ht="12.75">
      <c r="A8" s="140" t="s">
        <v>225</v>
      </c>
      <c r="B8" s="54">
        <v>4</v>
      </c>
      <c r="C8" s="228">
        <v>7661.119135841236</v>
      </c>
      <c r="D8" s="228">
        <v>7661.119135841236</v>
      </c>
      <c r="E8" s="228">
        <v>6128.895308672989</v>
      </c>
    </row>
    <row r="9" spans="1:5" ht="12.75">
      <c r="A9" s="140" t="s">
        <v>226</v>
      </c>
      <c r="B9" s="54">
        <v>8</v>
      </c>
      <c r="C9" s="228">
        <v>346766.03027067764</v>
      </c>
      <c r="D9" s="228">
        <v>346766.03027067764</v>
      </c>
      <c r="E9" s="228">
        <v>277412.8242165421</v>
      </c>
    </row>
    <row r="10" spans="1:5" ht="12.75">
      <c r="A10" s="140" t="s">
        <v>227</v>
      </c>
      <c r="B10" s="54">
        <v>0</v>
      </c>
      <c r="C10" s="228">
        <v>0</v>
      </c>
      <c r="D10" s="228">
        <v>0</v>
      </c>
      <c r="E10" s="228">
        <v>0</v>
      </c>
    </row>
    <row r="11" spans="1:5" ht="12.75">
      <c r="A11" s="140" t="s">
        <v>228</v>
      </c>
      <c r="B11" s="54">
        <v>0</v>
      </c>
      <c r="C11" s="228">
        <v>0</v>
      </c>
      <c r="D11" s="228">
        <v>0</v>
      </c>
      <c r="E11" s="228">
        <v>0</v>
      </c>
    </row>
    <row r="12" spans="1:5" ht="12.75">
      <c r="A12" s="140" t="s">
        <v>229</v>
      </c>
      <c r="B12" s="54">
        <v>0</v>
      </c>
      <c r="C12" s="228">
        <v>0</v>
      </c>
      <c r="D12" s="228">
        <v>0</v>
      </c>
      <c r="E12" s="228">
        <v>0</v>
      </c>
    </row>
    <row r="13" spans="1:5" ht="12.75">
      <c r="A13" s="140" t="s">
        <v>230</v>
      </c>
      <c r="B13" s="54">
        <v>2</v>
      </c>
      <c r="C13" s="228">
        <v>5762.105130942661</v>
      </c>
      <c r="D13" s="228">
        <v>5762.105130942661</v>
      </c>
      <c r="E13" s="228">
        <v>4609.684104754129</v>
      </c>
    </row>
    <row r="14" spans="1:5" ht="12.75">
      <c r="A14" s="140" t="s">
        <v>231</v>
      </c>
      <c r="B14" s="54">
        <v>11</v>
      </c>
      <c r="C14" s="228">
        <v>43571.563147648056</v>
      </c>
      <c r="D14" s="228">
        <v>43571.563147648056</v>
      </c>
      <c r="E14" s="228">
        <v>34857.250518118446</v>
      </c>
    </row>
    <row r="15" spans="1:5" ht="12.75">
      <c r="A15" s="29"/>
      <c r="B15" s="29"/>
      <c r="C15" s="29"/>
      <c r="D15" s="29"/>
      <c r="E15" s="29"/>
    </row>
    <row r="16" spans="1:5" ht="12.75">
      <c r="A16" s="29"/>
      <c r="B16" s="29"/>
      <c r="C16" s="29"/>
      <c r="D16" s="29"/>
      <c r="E16" s="29"/>
    </row>
    <row r="17" spans="1:5" ht="12.75">
      <c r="A17" s="29"/>
      <c r="B17" s="29"/>
      <c r="C17" s="29"/>
      <c r="D17" s="29"/>
      <c r="E17" s="29"/>
    </row>
    <row r="18" spans="1:5" ht="12.75">
      <c r="A18" s="29"/>
      <c r="B18" s="29"/>
      <c r="C18" s="29"/>
      <c r="D18" s="29"/>
      <c r="E18" s="29"/>
    </row>
    <row r="19" spans="1:5" ht="12.75">
      <c r="A19" s="29"/>
      <c r="B19" s="29"/>
      <c r="C19" s="29"/>
      <c r="D19" s="29"/>
      <c r="E19" s="29"/>
    </row>
    <row r="20" spans="1:5" ht="12.75">
      <c r="A20" s="140" t="s">
        <v>364</v>
      </c>
      <c r="B20" s="54">
        <f>SUM(B8:B14)</f>
        <v>25</v>
      </c>
      <c r="C20" s="228">
        <f>SUM(C8:C14)</f>
        <v>403760.8176851096</v>
      </c>
      <c r="D20" s="228">
        <f>SUM(D8:D14)</f>
        <v>403760.8176851096</v>
      </c>
      <c r="E20" s="228">
        <f>SUM(E8:E14)</f>
        <v>323008.65414808766</v>
      </c>
    </row>
  </sheetData>
  <sheetProtection password="C766" sheet="1" objects="1" scenarios="1"/>
  <mergeCells count="4">
    <mergeCell ref="A6:A7"/>
    <mergeCell ref="B6:B7"/>
    <mergeCell ref="C6:C7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&amp;L&amp;"Times New Roman CE,obyčejné"SAPARD AGENCY &amp;R&amp;"Times New Roman CE,obyčejné"Annex No 4.2.B.</oddHeader>
    <oddFooter>&amp;L&amp;"Times New Roman CE,obyčejné"Original ....           27.8.2001
Controlled ....  ....  ....&amp;C&amp;"Times New Roman CE,obyčejné"Issue: 1       Revision: 1&amp;R&amp;"Times New Roman CE,obyčejné"Page         22 of 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32.57421875" style="0" customWidth="1"/>
    <col min="2" max="3" width="18.28125" style="0" customWidth="1"/>
    <col min="4" max="4" width="18.140625" style="0" customWidth="1"/>
  </cols>
  <sheetData>
    <row r="1" spans="1:4" ht="19.5" customHeight="1">
      <c r="A1" s="275" t="s">
        <v>355</v>
      </c>
      <c r="B1" s="280"/>
      <c r="C1" s="280" t="s">
        <v>317</v>
      </c>
      <c r="D1" s="280">
        <v>2002</v>
      </c>
    </row>
    <row r="2" spans="1:4" ht="13.5" customHeight="1">
      <c r="A2" s="5"/>
      <c r="B2" s="5"/>
      <c r="C2" s="5"/>
      <c r="D2" s="5"/>
    </row>
    <row r="3" spans="1:4" ht="13.5" customHeight="1">
      <c r="A3" s="13"/>
      <c r="B3" s="144" t="s">
        <v>240</v>
      </c>
      <c r="C3" s="144" t="s">
        <v>356</v>
      </c>
      <c r="D3" s="144" t="s">
        <v>357</v>
      </c>
    </row>
    <row r="4" spans="1:4" ht="13.5" customHeight="1">
      <c r="A4" s="281" t="s">
        <v>358</v>
      </c>
      <c r="B4" s="9">
        <v>3068239</v>
      </c>
      <c r="C4" s="225">
        <v>71.8</v>
      </c>
      <c r="D4" s="8">
        <v>0.3891</v>
      </c>
    </row>
    <row r="5" spans="1:4" ht="13.5" customHeight="1">
      <c r="A5" s="281" t="s">
        <v>359</v>
      </c>
      <c r="B5" s="9">
        <v>236290</v>
      </c>
      <c r="C5" s="225">
        <v>5.53</v>
      </c>
      <c r="D5" s="8">
        <v>0.0299</v>
      </c>
    </row>
    <row r="6" spans="1:4" ht="13.5" customHeight="1">
      <c r="A6" s="281" t="s">
        <v>360</v>
      </c>
      <c r="B6" s="9">
        <v>968272</v>
      </c>
      <c r="C6" s="225">
        <v>22.67</v>
      </c>
      <c r="D6" s="8">
        <v>0.1228</v>
      </c>
    </row>
    <row r="7" spans="1:4" ht="13.5" customHeight="1">
      <c r="A7" s="282" t="s">
        <v>361</v>
      </c>
      <c r="B7" s="9">
        <f>SUM(B4:B6)</f>
        <v>4272801</v>
      </c>
      <c r="C7" s="225">
        <f>C4+C5+C6</f>
        <v>100</v>
      </c>
      <c r="D7" s="8">
        <v>0.5418</v>
      </c>
    </row>
    <row r="8" spans="1:4" ht="13.5" customHeight="1">
      <c r="A8" s="7"/>
      <c r="B8" s="15"/>
      <c r="C8" s="15"/>
      <c r="D8" s="16"/>
    </row>
    <row r="9" spans="1:4" ht="13.5" customHeight="1">
      <c r="A9" s="281" t="s">
        <v>362</v>
      </c>
      <c r="B9" s="9">
        <v>2643058</v>
      </c>
      <c r="C9" s="371"/>
      <c r="D9" s="8">
        <v>0.3351</v>
      </c>
    </row>
    <row r="10" spans="1:4" ht="13.5" customHeight="1">
      <c r="A10" s="51"/>
      <c r="B10" s="52"/>
      <c r="C10" s="52"/>
      <c r="D10" s="53"/>
    </row>
    <row r="11" spans="1:4" ht="13.5" customHeight="1">
      <c r="A11" s="281" t="s">
        <v>363</v>
      </c>
      <c r="B11" s="9">
        <v>970896</v>
      </c>
      <c r="C11" s="371"/>
      <c r="D11" s="8">
        <v>0.1231</v>
      </c>
    </row>
    <row r="12" spans="2:4" ht="13.5" customHeight="1">
      <c r="B12" s="15"/>
      <c r="C12" s="15"/>
      <c r="D12" s="16"/>
    </row>
    <row r="13" spans="1:4" ht="13.5" customHeight="1">
      <c r="A13" s="14" t="s">
        <v>364</v>
      </c>
      <c r="B13" s="15">
        <v>7886755</v>
      </c>
      <c r="C13" s="371"/>
      <c r="D13" s="8">
        <f>D7+D9+D11</f>
        <v>1</v>
      </c>
    </row>
    <row r="15" ht="14.25">
      <c r="A15" s="209" t="s">
        <v>365</v>
      </c>
    </row>
    <row r="16" ht="12.75">
      <c r="A16" s="210"/>
    </row>
    <row r="17" ht="12.75">
      <c r="A17" s="2" t="s">
        <v>345</v>
      </c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</sheetData>
  <sheetProtection password="C766"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&amp;LSAPARD AGENCY &amp;R&amp;"Times New Roman,obyčejné"&amp;12Annex No 4.2.B.</oddHeader>
    <oddFooter>&amp;LOriginal    27.8.2001&amp;CIssue: 1      Revision:0&amp;RPage         3 of   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C6" sqref="C6:C7"/>
    </sheetView>
  </sheetViews>
  <sheetFormatPr defaultColWidth="9.140625" defaultRowHeight="12.75"/>
  <cols>
    <col min="1" max="1" width="8.57421875" style="0" customWidth="1"/>
    <col min="2" max="2" width="33.140625" style="0" customWidth="1"/>
    <col min="3" max="3" width="14.00390625" style="0" customWidth="1"/>
    <col min="4" max="4" width="16.421875" style="0" bestFit="1" customWidth="1"/>
    <col min="5" max="5" width="12.8515625" style="0" customWidth="1"/>
    <col min="6" max="6" width="13.28125" style="0" customWidth="1"/>
    <col min="7" max="7" width="14.421875" style="0" bestFit="1" customWidth="1"/>
    <col min="8" max="11" width="11.7109375" style="0" customWidth="1"/>
    <col min="12" max="12" width="13.140625" style="0" customWidth="1"/>
    <col min="13" max="13" width="11.7109375" style="0" customWidth="1"/>
  </cols>
  <sheetData>
    <row r="1" spans="1:13" ht="18" customHeight="1">
      <c r="A1" s="453" t="s">
        <v>366</v>
      </c>
      <c r="B1" s="453"/>
      <c r="C1" s="453"/>
      <c r="D1" s="453"/>
      <c r="E1" s="18"/>
      <c r="F1" s="18"/>
      <c r="G1" s="2"/>
      <c r="L1" s="149" t="s">
        <v>367</v>
      </c>
      <c r="M1" s="142"/>
    </row>
    <row r="2" spans="1:12" ht="18" customHeight="1">
      <c r="A2" s="58"/>
      <c r="B2" s="57"/>
      <c r="C2" s="18"/>
      <c r="D2" s="18"/>
      <c r="E2" s="18"/>
      <c r="F2" s="18"/>
      <c r="G2" s="2"/>
      <c r="J2" s="46"/>
      <c r="K2" s="46"/>
      <c r="L2" s="63"/>
    </row>
    <row r="3" spans="1:12" ht="18" customHeight="1">
      <c r="A3" s="58"/>
      <c r="B3" s="57"/>
      <c r="C3" s="18"/>
      <c r="D3" s="18"/>
      <c r="E3" s="18"/>
      <c r="F3" s="18"/>
      <c r="G3" s="2"/>
      <c r="J3" s="46"/>
      <c r="K3" s="46"/>
      <c r="L3" s="63"/>
    </row>
    <row r="4" spans="1:13" ht="15" customHeight="1">
      <c r="A4" s="466" t="s">
        <v>368</v>
      </c>
      <c r="B4" s="467"/>
      <c r="C4" s="461" t="s">
        <v>523</v>
      </c>
      <c r="D4" s="462"/>
      <c r="E4" s="462"/>
      <c r="F4" s="463"/>
      <c r="G4" s="455" t="s">
        <v>373</v>
      </c>
      <c r="H4" s="461" t="s">
        <v>378</v>
      </c>
      <c r="I4" s="462"/>
      <c r="J4" s="462"/>
      <c r="K4" s="463"/>
      <c r="L4" s="455" t="s">
        <v>376</v>
      </c>
      <c r="M4" s="455" t="s">
        <v>377</v>
      </c>
    </row>
    <row r="5" spans="1:13" ht="13.5" customHeight="1">
      <c r="A5" s="468"/>
      <c r="B5" s="469"/>
      <c r="C5" s="464"/>
      <c r="D5" s="465"/>
      <c r="E5" s="465"/>
      <c r="F5" s="454"/>
      <c r="G5" s="456"/>
      <c r="H5" s="464"/>
      <c r="I5" s="465"/>
      <c r="J5" s="465"/>
      <c r="K5" s="454"/>
      <c r="L5" s="456"/>
      <c r="M5" s="456"/>
    </row>
    <row r="6" spans="1:13" ht="13.5" customHeight="1">
      <c r="A6" s="468"/>
      <c r="B6" s="469"/>
      <c r="C6" s="398" t="s">
        <v>369</v>
      </c>
      <c r="D6" s="398" t="s">
        <v>370</v>
      </c>
      <c r="E6" s="456" t="s">
        <v>371</v>
      </c>
      <c r="F6" s="431" t="s">
        <v>372</v>
      </c>
      <c r="G6" s="456"/>
      <c r="H6" s="398" t="s">
        <v>374</v>
      </c>
      <c r="I6" s="398" t="s">
        <v>375</v>
      </c>
      <c r="J6" s="456" t="s">
        <v>371</v>
      </c>
      <c r="K6" s="431" t="s">
        <v>372</v>
      </c>
      <c r="L6" s="456"/>
      <c r="M6" s="456"/>
    </row>
    <row r="7" spans="1:13" ht="13.5" customHeight="1">
      <c r="A7" s="470"/>
      <c r="B7" s="471"/>
      <c r="C7" s="454"/>
      <c r="D7" s="454"/>
      <c r="E7" s="457"/>
      <c r="F7" s="432"/>
      <c r="G7" s="457"/>
      <c r="H7" s="454"/>
      <c r="I7" s="454"/>
      <c r="J7" s="457"/>
      <c r="K7" s="432"/>
      <c r="L7" s="457"/>
      <c r="M7" s="457"/>
    </row>
    <row r="8" spans="1:13" ht="12" customHeight="1">
      <c r="A8" s="366" t="s">
        <v>250</v>
      </c>
      <c r="B8" s="368"/>
      <c r="C8" s="211" t="s">
        <v>301</v>
      </c>
      <c r="D8" s="211" t="s">
        <v>301</v>
      </c>
      <c r="E8" s="211" t="s">
        <v>301</v>
      </c>
      <c r="F8" s="211" t="s">
        <v>301</v>
      </c>
      <c r="G8" s="145">
        <v>3068239</v>
      </c>
      <c r="H8" s="62" t="s">
        <v>301</v>
      </c>
      <c r="I8" s="62" t="s">
        <v>301</v>
      </c>
      <c r="J8" s="62" t="s">
        <v>301</v>
      </c>
      <c r="K8" s="62" t="s">
        <v>301</v>
      </c>
      <c r="L8" s="62" t="s">
        <v>301</v>
      </c>
      <c r="M8" s="62" t="s">
        <v>301</v>
      </c>
    </row>
    <row r="9" spans="1:13" ht="13.5" customHeight="1">
      <c r="A9" s="380" t="s">
        <v>379</v>
      </c>
      <c r="B9" s="373"/>
      <c r="C9" s="211" t="s">
        <v>301</v>
      </c>
      <c r="D9" s="211" t="s">
        <v>301</v>
      </c>
      <c r="E9" s="211" t="s">
        <v>301</v>
      </c>
      <c r="F9" s="211" t="s">
        <v>301</v>
      </c>
      <c r="G9" s="145">
        <v>9943</v>
      </c>
      <c r="H9" s="62" t="s">
        <v>301</v>
      </c>
      <c r="I9" s="62" t="s">
        <v>301</v>
      </c>
      <c r="J9" s="62" t="s">
        <v>301</v>
      </c>
      <c r="K9" s="62" t="s">
        <v>301</v>
      </c>
      <c r="L9" s="62" t="s">
        <v>301</v>
      </c>
      <c r="M9" s="62" t="s">
        <v>301</v>
      </c>
    </row>
    <row r="10" spans="1:13" ht="13.5" customHeight="1">
      <c r="A10" s="380" t="s">
        <v>380</v>
      </c>
      <c r="B10" s="373"/>
      <c r="C10" s="211" t="s">
        <v>301</v>
      </c>
      <c r="D10" s="211" t="s">
        <v>301</v>
      </c>
      <c r="E10" s="211" t="s">
        <v>301</v>
      </c>
      <c r="F10" s="211" t="s">
        <v>301</v>
      </c>
      <c r="G10" s="145">
        <v>15902</v>
      </c>
      <c r="H10" s="62" t="s">
        <v>301</v>
      </c>
      <c r="I10" s="62" t="s">
        <v>301</v>
      </c>
      <c r="J10" s="62" t="s">
        <v>301</v>
      </c>
      <c r="K10" s="62" t="s">
        <v>301</v>
      </c>
      <c r="L10" s="62" t="s">
        <v>301</v>
      </c>
      <c r="M10" s="62" t="s">
        <v>301</v>
      </c>
    </row>
    <row r="11" spans="1:13" ht="13.5" customHeight="1">
      <c r="A11" s="380" t="s">
        <v>381</v>
      </c>
      <c r="B11" s="373"/>
      <c r="C11" s="211" t="s">
        <v>301</v>
      </c>
      <c r="D11" s="211" t="s">
        <v>301</v>
      </c>
      <c r="E11" s="211" t="s">
        <v>301</v>
      </c>
      <c r="F11" s="211" t="s">
        <v>301</v>
      </c>
      <c r="G11" s="145">
        <v>48373</v>
      </c>
      <c r="H11" s="62" t="s">
        <v>301</v>
      </c>
      <c r="I11" s="62" t="s">
        <v>301</v>
      </c>
      <c r="J11" s="62" t="s">
        <v>301</v>
      </c>
      <c r="K11" s="62" t="s">
        <v>301</v>
      </c>
      <c r="L11" s="62" t="s">
        <v>301</v>
      </c>
      <c r="M11" s="62" t="s">
        <v>301</v>
      </c>
    </row>
    <row r="12" spans="1:13" ht="13.5" customHeight="1">
      <c r="A12" s="380" t="s">
        <v>382</v>
      </c>
      <c r="B12" s="373"/>
      <c r="C12" s="211" t="s">
        <v>301</v>
      </c>
      <c r="D12" s="211" t="s">
        <v>301</v>
      </c>
      <c r="E12" s="211" t="s">
        <v>301</v>
      </c>
      <c r="F12" s="211" t="s">
        <v>301</v>
      </c>
      <c r="G12" s="145"/>
      <c r="H12" s="62" t="s">
        <v>301</v>
      </c>
      <c r="I12" s="62" t="s">
        <v>301</v>
      </c>
      <c r="J12" s="62" t="s">
        <v>301</v>
      </c>
      <c r="K12" s="62" t="s">
        <v>301</v>
      </c>
      <c r="L12" s="62" t="s">
        <v>301</v>
      </c>
      <c r="M12" s="62" t="s">
        <v>301</v>
      </c>
    </row>
    <row r="13" spans="1:13" ht="13.5" customHeight="1">
      <c r="A13" s="380" t="s">
        <v>383</v>
      </c>
      <c r="B13" s="373"/>
      <c r="C13" s="211" t="s">
        <v>301</v>
      </c>
      <c r="D13" s="211" t="s">
        <v>301</v>
      </c>
      <c r="E13" s="211" t="s">
        <v>301</v>
      </c>
      <c r="F13" s="211" t="s">
        <v>301</v>
      </c>
      <c r="G13" s="145">
        <v>590322</v>
      </c>
      <c r="H13" s="62" t="s">
        <v>301</v>
      </c>
      <c r="I13" s="62" t="s">
        <v>301</v>
      </c>
      <c r="J13" s="62" t="s">
        <v>301</v>
      </c>
      <c r="K13" s="62" t="s">
        <v>301</v>
      </c>
      <c r="L13" s="62" t="s">
        <v>301</v>
      </c>
      <c r="M13" s="62" t="s">
        <v>301</v>
      </c>
    </row>
    <row r="14" spans="1:13" ht="13.5" customHeight="1">
      <c r="A14" s="380" t="s">
        <v>384</v>
      </c>
      <c r="B14" s="373"/>
      <c r="C14" s="211" t="s">
        <v>301</v>
      </c>
      <c r="D14" s="211" t="s">
        <v>301</v>
      </c>
      <c r="E14" s="211" t="s">
        <v>301</v>
      </c>
      <c r="F14" s="211" t="s">
        <v>301</v>
      </c>
      <c r="G14" s="145">
        <v>883506</v>
      </c>
      <c r="H14" s="62" t="s">
        <v>301</v>
      </c>
      <c r="I14" s="62" t="s">
        <v>301</v>
      </c>
      <c r="J14" s="62" t="s">
        <v>301</v>
      </c>
      <c r="K14" s="62" t="s">
        <v>301</v>
      </c>
      <c r="L14" s="62" t="s">
        <v>301</v>
      </c>
      <c r="M14" s="62" t="s">
        <v>301</v>
      </c>
    </row>
    <row r="15" spans="1:13" ht="13.5" customHeight="1">
      <c r="A15" s="380" t="s">
        <v>385</v>
      </c>
      <c r="B15" s="373"/>
      <c r="C15" s="211" t="s">
        <v>301</v>
      </c>
      <c r="D15" s="211" t="s">
        <v>301</v>
      </c>
      <c r="E15" s="211" t="s">
        <v>301</v>
      </c>
      <c r="F15" s="211" t="s">
        <v>301</v>
      </c>
      <c r="G15" s="145">
        <v>3362801</v>
      </c>
      <c r="H15" s="62" t="s">
        <v>301</v>
      </c>
      <c r="I15" s="62" t="s">
        <v>301</v>
      </c>
      <c r="J15" s="62" t="s">
        <v>301</v>
      </c>
      <c r="K15" s="62" t="s">
        <v>301</v>
      </c>
      <c r="L15" s="62" t="s">
        <v>301</v>
      </c>
      <c r="M15" s="62" t="s">
        <v>301</v>
      </c>
    </row>
    <row r="16" spans="1:13" ht="13.5" customHeight="1">
      <c r="A16" s="380" t="s">
        <v>386</v>
      </c>
      <c r="B16" s="373" t="s">
        <v>238</v>
      </c>
      <c r="C16" s="211" t="s">
        <v>301</v>
      </c>
      <c r="D16" s="211" t="s">
        <v>301</v>
      </c>
      <c r="E16" s="211" t="s">
        <v>301</v>
      </c>
      <c r="F16" s="211" t="s">
        <v>301</v>
      </c>
      <c r="G16" s="145">
        <v>115908</v>
      </c>
      <c r="H16" s="62" t="s">
        <v>301</v>
      </c>
      <c r="I16" s="62" t="s">
        <v>301</v>
      </c>
      <c r="J16" s="62" t="s">
        <v>301</v>
      </c>
      <c r="K16" s="62" t="s">
        <v>301</v>
      </c>
      <c r="L16" s="62" t="s">
        <v>301</v>
      </c>
      <c r="M16" s="62" t="s">
        <v>301</v>
      </c>
    </row>
    <row r="17" spans="1:13" ht="13.5" customHeight="1">
      <c r="A17" s="380" t="s">
        <v>387</v>
      </c>
      <c r="B17" s="373"/>
      <c r="C17" s="211" t="s">
        <v>301</v>
      </c>
      <c r="D17" s="211" t="s">
        <v>301</v>
      </c>
      <c r="E17" s="211" t="s">
        <v>301</v>
      </c>
      <c r="F17" s="211" t="s">
        <v>301</v>
      </c>
      <c r="G17" s="145">
        <v>26873408</v>
      </c>
      <c r="H17" s="62" t="s">
        <v>301</v>
      </c>
      <c r="I17" s="62" t="s">
        <v>301</v>
      </c>
      <c r="J17" s="62" t="s">
        <v>301</v>
      </c>
      <c r="K17" s="62" t="s">
        <v>301</v>
      </c>
      <c r="L17" s="62" t="s">
        <v>301</v>
      </c>
      <c r="M17" s="62" t="s">
        <v>301</v>
      </c>
    </row>
    <row r="18" spans="1:13" ht="13.5" customHeight="1">
      <c r="A18" s="380" t="s">
        <v>388</v>
      </c>
      <c r="B18" s="373"/>
      <c r="C18" s="211" t="s">
        <v>301</v>
      </c>
      <c r="D18" s="211" t="s">
        <v>301</v>
      </c>
      <c r="E18" s="211" t="s">
        <v>301</v>
      </c>
      <c r="F18" s="211" t="s">
        <v>301</v>
      </c>
      <c r="G18" s="145">
        <v>20140</v>
      </c>
      <c r="H18" s="62" t="s">
        <v>301</v>
      </c>
      <c r="I18" s="62" t="s">
        <v>301</v>
      </c>
      <c r="J18" s="62" t="s">
        <v>301</v>
      </c>
      <c r="K18" s="62" t="s">
        <v>301</v>
      </c>
      <c r="L18" s="62" t="s">
        <v>301</v>
      </c>
      <c r="M18" s="62" t="s">
        <v>301</v>
      </c>
    </row>
    <row r="19" spans="1:13" ht="13.5" customHeight="1">
      <c r="A19" s="370" t="s">
        <v>389</v>
      </c>
      <c r="B19" s="273" t="s">
        <v>332</v>
      </c>
      <c r="C19" s="211" t="s">
        <v>301</v>
      </c>
      <c r="D19" s="211" t="s">
        <v>301</v>
      </c>
      <c r="E19" s="211" t="s">
        <v>301</v>
      </c>
      <c r="F19" s="211" t="s">
        <v>301</v>
      </c>
      <c r="G19" s="145" t="s">
        <v>301</v>
      </c>
      <c r="H19" s="62" t="s">
        <v>301</v>
      </c>
      <c r="I19" s="62" t="s">
        <v>301</v>
      </c>
      <c r="J19" s="62" t="s">
        <v>301</v>
      </c>
      <c r="K19" s="62" t="s">
        <v>301</v>
      </c>
      <c r="L19" s="62" t="s">
        <v>301</v>
      </c>
      <c r="M19" s="62" t="s">
        <v>301</v>
      </c>
    </row>
    <row r="20" spans="1:13" ht="27" customHeight="1">
      <c r="A20" s="365"/>
      <c r="B20" s="272" t="s">
        <v>390</v>
      </c>
      <c r="C20" s="211" t="s">
        <v>301</v>
      </c>
      <c r="D20" s="211" t="s">
        <v>301</v>
      </c>
      <c r="E20" s="211" t="s">
        <v>301</v>
      </c>
      <c r="F20" s="211" t="s">
        <v>301</v>
      </c>
      <c r="G20" s="226">
        <v>2643058</v>
      </c>
      <c r="H20" s="62" t="s">
        <v>301</v>
      </c>
      <c r="I20" s="62" t="s">
        <v>301</v>
      </c>
      <c r="J20" s="62" t="s">
        <v>301</v>
      </c>
      <c r="K20" s="62" t="s">
        <v>301</v>
      </c>
      <c r="L20" s="62" t="s">
        <v>301</v>
      </c>
      <c r="M20" s="62" t="s">
        <v>301</v>
      </c>
    </row>
    <row r="21" spans="1:13" ht="13.5" customHeight="1">
      <c r="A21" s="21"/>
      <c r="B21" s="25"/>
      <c r="C21" s="25"/>
      <c r="D21" s="25"/>
      <c r="E21" s="25"/>
      <c r="F21" s="25"/>
      <c r="G21" s="26"/>
      <c r="H21" s="26"/>
      <c r="I21" s="26"/>
      <c r="J21" s="26"/>
      <c r="K21" s="26"/>
      <c r="L21" s="27"/>
      <c r="M21" s="27"/>
    </row>
    <row r="22" spans="1:13" ht="13.5" customHeight="1">
      <c r="A22" s="458" t="s">
        <v>364</v>
      </c>
      <c r="B22" s="458"/>
      <c r="C22" s="43">
        <v>35446</v>
      </c>
      <c r="D22" s="43">
        <v>2110</v>
      </c>
      <c r="E22" s="43">
        <v>698</v>
      </c>
      <c r="F22" s="43">
        <v>166</v>
      </c>
      <c r="G22" s="70"/>
      <c r="H22" s="70"/>
      <c r="I22" s="70"/>
      <c r="J22" s="70"/>
      <c r="K22" s="70"/>
      <c r="L22" s="227" t="s">
        <v>301</v>
      </c>
      <c r="M22" s="227" t="s">
        <v>301</v>
      </c>
    </row>
    <row r="23" spans="1:13" ht="13.5" customHeight="1">
      <c r="A23" s="66"/>
      <c r="B23" s="66"/>
      <c r="C23" s="66"/>
      <c r="D23" s="66"/>
      <c r="E23" s="66"/>
      <c r="F23" s="66"/>
      <c r="G23" s="67"/>
      <c r="H23" s="68"/>
      <c r="I23" s="68"/>
      <c r="J23" s="68"/>
      <c r="K23" s="68"/>
      <c r="L23" s="65"/>
      <c r="M23" s="65"/>
    </row>
    <row r="24" spans="1:12" ht="12.75" customHeight="1">
      <c r="A24" s="472" t="s">
        <v>193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</row>
    <row r="25" spans="1:13" ht="12.75">
      <c r="A25" s="474" t="s">
        <v>393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64"/>
    </row>
    <row r="26" spans="1:13" ht="12.75">
      <c r="A26" s="474" t="s">
        <v>394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64"/>
    </row>
    <row r="27" spans="1:13" ht="12.75" customHeight="1">
      <c r="A27" s="472" t="s">
        <v>194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64"/>
    </row>
    <row r="28" spans="1:12" ht="12.75">
      <c r="A28" s="459" t="s">
        <v>395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</row>
    <row r="29" spans="1:12" ht="12.75">
      <c r="A29" s="59"/>
      <c r="B29" s="57"/>
      <c r="C29" s="57"/>
      <c r="D29" s="57"/>
      <c r="E29" s="57"/>
      <c r="F29" s="57"/>
      <c r="L29" s="46"/>
    </row>
    <row r="30" ht="12.75">
      <c r="A30" t="s">
        <v>391</v>
      </c>
    </row>
    <row r="31" ht="12.75">
      <c r="A31" s="2" t="s">
        <v>392</v>
      </c>
    </row>
  </sheetData>
  <sheetProtection password="C766" sheet="1" objects="1" scenarios="1"/>
  <mergeCells count="33">
    <mergeCell ref="L4:L7"/>
    <mergeCell ref="A27:L27"/>
    <mergeCell ref="A26:L26"/>
    <mergeCell ref="E6:E7"/>
    <mergeCell ref="F6:F7"/>
    <mergeCell ref="D6:D7"/>
    <mergeCell ref="A15:B15"/>
    <mergeCell ref="A16:B16"/>
    <mergeCell ref="A28:L28"/>
    <mergeCell ref="G4:G7"/>
    <mergeCell ref="C4:F5"/>
    <mergeCell ref="A4:B7"/>
    <mergeCell ref="A24:L24"/>
    <mergeCell ref="K6:K7"/>
    <mergeCell ref="H4:K5"/>
    <mergeCell ref="A25:L25"/>
    <mergeCell ref="A17:B17"/>
    <mergeCell ref="A18:B18"/>
    <mergeCell ref="M4:M7"/>
    <mergeCell ref="A22:B22"/>
    <mergeCell ref="H6:H7"/>
    <mergeCell ref="I6:I7"/>
    <mergeCell ref="A19:A20"/>
    <mergeCell ref="A11:B11"/>
    <mergeCell ref="A12:B12"/>
    <mergeCell ref="A14:B14"/>
    <mergeCell ref="A13:B13"/>
    <mergeCell ref="J6:J7"/>
    <mergeCell ref="A1:D1"/>
    <mergeCell ref="A8:B8"/>
    <mergeCell ref="A9:B9"/>
    <mergeCell ref="A10:B10"/>
    <mergeCell ref="C6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&amp;LSAPARD AGENCY &amp;R&amp;"Times New Roman,obyčejné"&amp;12Annex No 4.2.B.</oddHeader>
    <oddFooter>&amp;LOriginal    27.8.2001&amp;CIssue: 1       Revision:0&amp;RPage         4 of   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6">
      <selection activeCell="A2" sqref="A2"/>
    </sheetView>
  </sheetViews>
  <sheetFormatPr defaultColWidth="9.140625" defaultRowHeight="12.75"/>
  <cols>
    <col min="1" max="1" width="46.7109375" style="0" customWidth="1"/>
    <col min="2" max="2" width="25.7109375" style="0" customWidth="1"/>
    <col min="3" max="3" width="12.7109375" style="0" customWidth="1"/>
    <col min="4" max="4" width="7.28125" style="0" customWidth="1"/>
    <col min="5" max="5" width="11.57421875" style="0" customWidth="1"/>
    <col min="6" max="6" width="8.00390625" style="0" customWidth="1"/>
    <col min="7" max="7" width="11.57421875" style="0" customWidth="1"/>
    <col min="8" max="8" width="8.00390625" style="0" customWidth="1"/>
    <col min="9" max="9" width="11.57421875" style="0" customWidth="1"/>
    <col min="10" max="10" width="8.00390625" style="0" customWidth="1"/>
    <col min="11" max="11" width="11.57421875" style="0" customWidth="1"/>
    <col min="12" max="12" width="8.00390625" style="0" customWidth="1"/>
    <col min="13" max="13" width="16.00390625" style="0" customWidth="1"/>
    <col min="14" max="14" width="8.00390625" style="0" customWidth="1"/>
    <col min="15" max="15" width="14.8515625" style="0" customWidth="1"/>
    <col min="16" max="16" width="8.00390625" style="0" customWidth="1"/>
    <col min="17" max="17" width="14.8515625" style="0" customWidth="1"/>
    <col min="18" max="18" width="8.00390625" style="0" customWidth="1"/>
    <col min="19" max="19" width="18.28125" style="0" customWidth="1"/>
  </cols>
  <sheetData>
    <row r="1" spans="1:19" ht="21">
      <c r="A1" s="491" t="s">
        <v>396</v>
      </c>
      <c r="B1" s="492"/>
      <c r="C1" s="492"/>
      <c r="D1" s="492"/>
      <c r="E1" s="274"/>
      <c r="F1" s="27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8.75">
      <c r="A3" s="484" t="s">
        <v>397</v>
      </c>
      <c r="B3" s="48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3.5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16.5">
      <c r="A5" s="485" t="s">
        <v>398</v>
      </c>
      <c r="B5" s="486"/>
      <c r="C5" s="482" t="s">
        <v>303</v>
      </c>
      <c r="D5" s="483"/>
      <c r="E5" s="482" t="s">
        <v>269</v>
      </c>
      <c r="F5" s="483"/>
      <c r="G5" s="482" t="s">
        <v>270</v>
      </c>
      <c r="H5" s="483"/>
      <c r="I5" s="482" t="s">
        <v>271</v>
      </c>
      <c r="J5" s="483"/>
      <c r="K5" s="482" t="s">
        <v>272</v>
      </c>
      <c r="L5" s="483"/>
      <c r="M5" s="482" t="s">
        <v>273</v>
      </c>
      <c r="N5" s="483"/>
      <c r="O5" s="482" t="s">
        <v>274</v>
      </c>
      <c r="P5" s="483"/>
      <c r="Q5" s="482" t="s">
        <v>275</v>
      </c>
      <c r="R5" s="483"/>
      <c r="S5" s="164" t="s">
        <v>399</v>
      </c>
    </row>
    <row r="6" spans="1:19" ht="15" thickBot="1">
      <c r="A6" s="487"/>
      <c r="B6" s="488"/>
      <c r="C6" s="235"/>
      <c r="D6" s="236" t="s">
        <v>241</v>
      </c>
      <c r="E6" s="165"/>
      <c r="F6" s="165" t="s">
        <v>241</v>
      </c>
      <c r="G6" s="165"/>
      <c r="H6" s="165" t="s">
        <v>241</v>
      </c>
      <c r="I6" s="165"/>
      <c r="J6" s="165" t="s">
        <v>241</v>
      </c>
      <c r="K6" s="165"/>
      <c r="L6" s="165" t="s">
        <v>241</v>
      </c>
      <c r="M6" s="165"/>
      <c r="N6" s="165" t="s">
        <v>241</v>
      </c>
      <c r="O6" s="165"/>
      <c r="P6" s="165" t="s">
        <v>241</v>
      </c>
      <c r="Q6" s="165"/>
      <c r="R6" s="165" t="s">
        <v>241</v>
      </c>
      <c r="S6" s="166"/>
    </row>
    <row r="7" spans="1:19" ht="17.25" customHeight="1" thickBot="1" thickTop="1">
      <c r="A7" s="489"/>
      <c r="B7" s="490"/>
      <c r="C7" s="167" t="s">
        <v>242</v>
      </c>
      <c r="D7" s="167" t="s">
        <v>307</v>
      </c>
      <c r="E7" s="167" t="s">
        <v>243</v>
      </c>
      <c r="F7" s="167" t="s">
        <v>308</v>
      </c>
      <c r="G7" s="167" t="s">
        <v>244</v>
      </c>
      <c r="H7" s="167" t="s">
        <v>309</v>
      </c>
      <c r="I7" s="167" t="s">
        <v>237</v>
      </c>
      <c r="J7" s="167" t="s">
        <v>310</v>
      </c>
      <c r="K7" s="167" t="s">
        <v>247</v>
      </c>
      <c r="L7" s="167" t="s">
        <v>311</v>
      </c>
      <c r="M7" s="167" t="s">
        <v>248</v>
      </c>
      <c r="N7" s="167" t="s">
        <v>312</v>
      </c>
      <c r="O7" s="167" t="s">
        <v>268</v>
      </c>
      <c r="P7" s="167" t="s">
        <v>313</v>
      </c>
      <c r="Q7" s="167" t="s">
        <v>304</v>
      </c>
      <c r="R7" s="167" t="s">
        <v>305</v>
      </c>
      <c r="S7" s="168" t="s">
        <v>306</v>
      </c>
    </row>
    <row r="8" spans="1:19" ht="13.5" thickTop="1">
      <c r="A8" s="476" t="s">
        <v>400</v>
      </c>
      <c r="B8" s="140" t="s">
        <v>416</v>
      </c>
      <c r="C8" s="237">
        <v>1</v>
      </c>
      <c r="D8" s="238">
        <f>IF($S8=0,0,C8/$S8)</f>
        <v>0.004310344827586207</v>
      </c>
      <c r="E8" s="6">
        <v>33</v>
      </c>
      <c r="F8" s="169">
        <f>IF($S8=0,0,E8/$S8)</f>
        <v>0.14224137931034483</v>
      </c>
      <c r="G8" s="6">
        <v>64</v>
      </c>
      <c r="H8" s="169">
        <f aca="true" t="shared" si="0" ref="H8:H39">IF($S8=0,0,G8/$S8)</f>
        <v>0.27586206896551724</v>
      </c>
      <c r="I8" s="6">
        <v>15</v>
      </c>
      <c r="J8" s="169">
        <f aca="true" t="shared" si="1" ref="J8:J39">IF($S8=0,0,I8/$S8)</f>
        <v>0.06465517241379311</v>
      </c>
      <c r="K8" s="6">
        <v>16</v>
      </c>
      <c r="L8" s="169">
        <f aca="true" t="shared" si="2" ref="L8:L39">IF($S8=0,0,K8/$S8)</f>
        <v>0.06896551724137931</v>
      </c>
      <c r="M8" s="170">
        <v>60</v>
      </c>
      <c r="N8" s="169">
        <f aca="true" t="shared" si="3" ref="N8:N42">IF($S8=0,0,M8/$S8)</f>
        <v>0.25862068965517243</v>
      </c>
      <c r="O8" s="170">
        <v>28</v>
      </c>
      <c r="P8" s="169">
        <f aca="true" t="shared" si="4" ref="P8:P42">IF($S8=0,0,O8/$S8)</f>
        <v>0.1206896551724138</v>
      </c>
      <c r="Q8" s="170">
        <v>15</v>
      </c>
      <c r="R8" s="169">
        <f aca="true" t="shared" si="5" ref="R8:R42">IF($S8=0,0,Q8/$S8)</f>
        <v>0.06465517241379311</v>
      </c>
      <c r="S8" s="171">
        <f>C8+E8+G8+I8+K8+M8+O8+Q8</f>
        <v>232</v>
      </c>
    </row>
    <row r="9" spans="1:19" ht="15" customHeight="1">
      <c r="A9" s="477"/>
      <c r="B9" s="147" t="s">
        <v>417</v>
      </c>
      <c r="C9" s="348">
        <v>14711</v>
      </c>
      <c r="D9" s="238">
        <f aca="true" t="shared" si="6" ref="D9:D42">IF($S9=0,0,C9/$S9)</f>
        <v>0.0005813825047535953</v>
      </c>
      <c r="E9" s="9">
        <v>5696971</v>
      </c>
      <c r="F9" s="74">
        <f aca="true" t="shared" si="7" ref="F9:F39">IF($S9=0,0,E9/$S9)</f>
        <v>0.22514575960088334</v>
      </c>
      <c r="G9" s="9">
        <v>5077442</v>
      </c>
      <c r="H9" s="74">
        <f t="shared" si="0"/>
        <v>0.20066181413235706</v>
      </c>
      <c r="I9" s="9">
        <v>2374069</v>
      </c>
      <c r="J9" s="74">
        <f t="shared" si="1"/>
        <v>0.0938238176655471</v>
      </c>
      <c r="K9" s="9">
        <v>1597610</v>
      </c>
      <c r="L9" s="74">
        <f t="shared" si="2"/>
        <v>0.063137958223057</v>
      </c>
      <c r="M9" s="172">
        <v>6790503</v>
      </c>
      <c r="N9" s="74">
        <f t="shared" si="3"/>
        <v>0.2683624255779215</v>
      </c>
      <c r="O9" s="172">
        <v>2605143</v>
      </c>
      <c r="P9" s="74">
        <f t="shared" si="4"/>
        <v>0.10295592159481311</v>
      </c>
      <c r="Q9" s="172">
        <v>1147030</v>
      </c>
      <c r="R9" s="74">
        <f t="shared" si="5"/>
        <v>0.045330920700667285</v>
      </c>
      <c r="S9" s="171">
        <f>C9+E9+G9+I9+K9+M9+O9+Q9</f>
        <v>25303479</v>
      </c>
    </row>
    <row r="10" spans="1:19" ht="12.75" customHeight="1">
      <c r="A10" s="476" t="s">
        <v>401</v>
      </c>
      <c r="B10" s="140" t="s">
        <v>416</v>
      </c>
      <c r="C10" s="54">
        <v>3</v>
      </c>
      <c r="D10" s="238">
        <f t="shared" si="6"/>
        <v>0.02097902097902098</v>
      </c>
      <c r="E10" s="9">
        <v>17</v>
      </c>
      <c r="F10" s="74">
        <f t="shared" si="7"/>
        <v>0.11888111888111888</v>
      </c>
      <c r="G10" s="9">
        <v>27</v>
      </c>
      <c r="H10" s="74">
        <f t="shared" si="0"/>
        <v>0.1888111888111888</v>
      </c>
      <c r="I10" s="9">
        <v>11</v>
      </c>
      <c r="J10" s="74">
        <f t="shared" si="1"/>
        <v>0.07692307692307693</v>
      </c>
      <c r="K10" s="9">
        <v>15</v>
      </c>
      <c r="L10" s="74">
        <f t="shared" si="2"/>
        <v>0.1048951048951049</v>
      </c>
      <c r="M10" s="172">
        <v>34</v>
      </c>
      <c r="N10" s="74">
        <f t="shared" si="3"/>
        <v>0.23776223776223776</v>
      </c>
      <c r="O10" s="172">
        <v>20</v>
      </c>
      <c r="P10" s="74">
        <f t="shared" si="4"/>
        <v>0.13986013986013987</v>
      </c>
      <c r="Q10" s="172">
        <v>16</v>
      </c>
      <c r="R10" s="74">
        <f t="shared" si="5"/>
        <v>0.11188811188811189</v>
      </c>
      <c r="S10" s="171">
        <f aca="true" t="shared" si="8" ref="S10:S42">C10+E10+G10+I10+K10+M10+O10+Q10</f>
        <v>143</v>
      </c>
    </row>
    <row r="11" spans="1:19" ht="12.75">
      <c r="A11" s="477"/>
      <c r="B11" s="140" t="s">
        <v>418</v>
      </c>
      <c r="C11" s="54">
        <v>1158305</v>
      </c>
      <c r="D11" s="238">
        <f t="shared" si="6"/>
        <v>0.037950678746745105</v>
      </c>
      <c r="E11" s="9">
        <v>3935908</v>
      </c>
      <c r="F11" s="74">
        <f t="shared" si="7"/>
        <v>0.1289560004357609</v>
      </c>
      <c r="G11" s="9">
        <v>7548852</v>
      </c>
      <c r="H11" s="74">
        <f t="shared" si="0"/>
        <v>0.24733041570115322</v>
      </c>
      <c r="I11" s="9">
        <v>1970687</v>
      </c>
      <c r="J11" s="74">
        <f t="shared" si="1"/>
        <v>0.06456754416788918</v>
      </c>
      <c r="K11" s="9">
        <v>3831017</v>
      </c>
      <c r="L11" s="74">
        <f t="shared" si="2"/>
        <v>0.12551935409095116</v>
      </c>
      <c r="M11" s="172">
        <v>6743244</v>
      </c>
      <c r="N11" s="74">
        <f t="shared" si="3"/>
        <v>0.22093549346235788</v>
      </c>
      <c r="O11" s="172">
        <v>2938176</v>
      </c>
      <c r="P11" s="74">
        <f t="shared" si="4"/>
        <v>0.09626633181881848</v>
      </c>
      <c r="Q11" s="172">
        <v>2395136</v>
      </c>
      <c r="R11" s="74">
        <f t="shared" si="5"/>
        <v>0.07847418157632409</v>
      </c>
      <c r="S11" s="171">
        <f t="shared" si="8"/>
        <v>30521325</v>
      </c>
    </row>
    <row r="12" spans="1:19" ht="12.75" customHeight="1">
      <c r="A12" s="476" t="s">
        <v>402</v>
      </c>
      <c r="B12" s="140" t="s">
        <v>416</v>
      </c>
      <c r="C12" s="54">
        <v>2</v>
      </c>
      <c r="D12" s="238">
        <f t="shared" si="6"/>
        <v>0.02040816326530612</v>
      </c>
      <c r="E12" s="9">
        <v>10</v>
      </c>
      <c r="F12" s="74">
        <f t="shared" si="7"/>
        <v>0.10204081632653061</v>
      </c>
      <c r="G12" s="9">
        <v>10</v>
      </c>
      <c r="H12" s="74">
        <f t="shared" si="0"/>
        <v>0.10204081632653061</v>
      </c>
      <c r="I12" s="9">
        <v>4</v>
      </c>
      <c r="J12" s="74">
        <f t="shared" si="1"/>
        <v>0.04081632653061224</v>
      </c>
      <c r="K12" s="9">
        <v>16</v>
      </c>
      <c r="L12" s="74">
        <f t="shared" si="2"/>
        <v>0.16326530612244897</v>
      </c>
      <c r="M12" s="172">
        <v>29</v>
      </c>
      <c r="N12" s="74">
        <f t="shared" si="3"/>
        <v>0.29591836734693877</v>
      </c>
      <c r="O12" s="172">
        <v>15</v>
      </c>
      <c r="P12" s="74">
        <f t="shared" si="4"/>
        <v>0.15306122448979592</v>
      </c>
      <c r="Q12" s="172">
        <v>12</v>
      </c>
      <c r="R12" s="74">
        <f t="shared" si="5"/>
        <v>0.12244897959183673</v>
      </c>
      <c r="S12" s="171">
        <f t="shared" si="8"/>
        <v>98</v>
      </c>
    </row>
    <row r="13" spans="1:19" ht="33.75" customHeight="1">
      <c r="A13" s="477"/>
      <c r="B13" s="140" t="s">
        <v>418</v>
      </c>
      <c r="C13" s="54">
        <v>181437</v>
      </c>
      <c r="D13" s="238">
        <f t="shared" si="6"/>
        <v>0.01568140161412898</v>
      </c>
      <c r="E13" s="9">
        <v>978552</v>
      </c>
      <c r="F13" s="74">
        <f t="shared" si="7"/>
        <v>0.08457517988232359</v>
      </c>
      <c r="G13" s="9">
        <v>1535855</v>
      </c>
      <c r="H13" s="74">
        <f t="shared" si="0"/>
        <v>0.13274226908551215</v>
      </c>
      <c r="I13" s="9">
        <v>515261</v>
      </c>
      <c r="J13" s="74">
        <f t="shared" si="1"/>
        <v>0.04453344509167212</v>
      </c>
      <c r="K13" s="9">
        <v>2930336</v>
      </c>
      <c r="L13" s="74">
        <f t="shared" si="2"/>
        <v>0.2532657378612977</v>
      </c>
      <c r="M13" s="172">
        <v>2842428</v>
      </c>
      <c r="N13" s="74">
        <f t="shared" si="3"/>
        <v>0.24566794549758547</v>
      </c>
      <c r="O13" s="349">
        <v>1546972</v>
      </c>
      <c r="P13" s="74">
        <f t="shared" si="4"/>
        <v>0.13370309924553614</v>
      </c>
      <c r="Q13" s="172">
        <v>1039362</v>
      </c>
      <c r="R13" s="74">
        <f t="shared" si="5"/>
        <v>0.08983092172194386</v>
      </c>
      <c r="S13" s="171">
        <f t="shared" si="8"/>
        <v>11570203</v>
      </c>
    </row>
    <row r="14" spans="1:19" ht="12.75" customHeight="1">
      <c r="A14" s="476" t="s">
        <v>403</v>
      </c>
      <c r="B14" s="140" t="s">
        <v>416</v>
      </c>
      <c r="C14" s="54">
        <v>0</v>
      </c>
      <c r="D14" s="238">
        <f t="shared" si="6"/>
        <v>0</v>
      </c>
      <c r="E14" s="9">
        <v>3</v>
      </c>
      <c r="F14" s="74">
        <f t="shared" si="7"/>
        <v>0.08333333333333333</v>
      </c>
      <c r="G14" s="9">
        <v>0</v>
      </c>
      <c r="H14" s="74">
        <f t="shared" si="0"/>
        <v>0</v>
      </c>
      <c r="I14" s="9">
        <v>0</v>
      </c>
      <c r="J14" s="74">
        <f t="shared" si="1"/>
        <v>0</v>
      </c>
      <c r="K14" s="9">
        <v>0</v>
      </c>
      <c r="L14" s="74">
        <f t="shared" si="2"/>
        <v>0</v>
      </c>
      <c r="M14" s="234">
        <v>5</v>
      </c>
      <c r="N14" s="74">
        <f t="shared" si="3"/>
        <v>0.1388888888888889</v>
      </c>
      <c r="O14" s="172">
        <v>17</v>
      </c>
      <c r="P14" s="74">
        <f t="shared" si="4"/>
        <v>0.4722222222222222</v>
      </c>
      <c r="Q14" s="172">
        <v>11</v>
      </c>
      <c r="R14" s="74">
        <f t="shared" si="5"/>
        <v>0.3055555555555556</v>
      </c>
      <c r="S14" s="171">
        <f t="shared" si="8"/>
        <v>36</v>
      </c>
    </row>
    <row r="15" spans="1:19" ht="28.5" customHeight="1">
      <c r="A15" s="477"/>
      <c r="B15" s="140" t="s">
        <v>418</v>
      </c>
      <c r="C15" s="54">
        <v>0</v>
      </c>
      <c r="D15" s="238">
        <f t="shared" si="6"/>
        <v>0</v>
      </c>
      <c r="E15" s="9">
        <v>9402</v>
      </c>
      <c r="F15" s="74">
        <f t="shared" si="7"/>
        <v>0.013342964715365696</v>
      </c>
      <c r="G15" s="9">
        <v>0</v>
      </c>
      <c r="H15" s="74">
        <f t="shared" si="0"/>
        <v>0</v>
      </c>
      <c r="I15" s="9">
        <v>0</v>
      </c>
      <c r="J15" s="74">
        <f t="shared" si="1"/>
        <v>0</v>
      </c>
      <c r="K15" s="9">
        <v>0</v>
      </c>
      <c r="L15" s="74">
        <f t="shared" si="2"/>
        <v>0</v>
      </c>
      <c r="M15" s="234">
        <v>211514</v>
      </c>
      <c r="N15" s="74">
        <f t="shared" si="3"/>
        <v>0.30017271206188684</v>
      </c>
      <c r="O15" s="172">
        <v>393737</v>
      </c>
      <c r="P15" s="74">
        <f t="shared" si="4"/>
        <v>0.5587767387932294</v>
      </c>
      <c r="Q15" s="172">
        <v>89988</v>
      </c>
      <c r="R15" s="74">
        <f t="shared" si="5"/>
        <v>0.12770758442951802</v>
      </c>
      <c r="S15" s="171">
        <f t="shared" si="8"/>
        <v>704641</v>
      </c>
    </row>
    <row r="16" spans="1:19" ht="12.75" customHeight="1">
      <c r="A16" s="476" t="s">
        <v>404</v>
      </c>
      <c r="B16" s="140" t="s">
        <v>416</v>
      </c>
      <c r="C16" s="54">
        <v>0</v>
      </c>
      <c r="D16" s="238">
        <f t="shared" si="6"/>
        <v>0</v>
      </c>
      <c r="E16" s="9">
        <v>11</v>
      </c>
      <c r="F16" s="74">
        <f t="shared" si="7"/>
        <v>0.0859375</v>
      </c>
      <c r="G16" s="9">
        <v>40</v>
      </c>
      <c r="H16" s="74">
        <f t="shared" si="0"/>
        <v>0.3125</v>
      </c>
      <c r="I16" s="9">
        <v>15</v>
      </c>
      <c r="J16" s="74">
        <f t="shared" si="1"/>
        <v>0.1171875</v>
      </c>
      <c r="K16" s="9">
        <v>15</v>
      </c>
      <c r="L16" s="74">
        <f t="shared" si="2"/>
        <v>0.1171875</v>
      </c>
      <c r="M16" s="172">
        <v>25</v>
      </c>
      <c r="N16" s="74">
        <f t="shared" si="3"/>
        <v>0.1953125</v>
      </c>
      <c r="O16" s="172">
        <v>19</v>
      </c>
      <c r="P16" s="74">
        <f t="shared" si="4"/>
        <v>0.1484375</v>
      </c>
      <c r="Q16" s="172">
        <v>3</v>
      </c>
      <c r="R16" s="74">
        <f t="shared" si="5"/>
        <v>0.0234375</v>
      </c>
      <c r="S16" s="171">
        <f t="shared" si="8"/>
        <v>128</v>
      </c>
    </row>
    <row r="17" spans="1:19" ht="27" customHeight="1">
      <c r="A17" s="477"/>
      <c r="B17" s="140" t="s">
        <v>418</v>
      </c>
      <c r="C17" s="54">
        <v>0</v>
      </c>
      <c r="D17" s="238">
        <f t="shared" si="6"/>
        <v>0</v>
      </c>
      <c r="E17" s="9">
        <v>1692864</v>
      </c>
      <c r="F17" s="74">
        <f t="shared" si="7"/>
        <v>0.11007852096683106</v>
      </c>
      <c r="G17" s="9">
        <v>3950760</v>
      </c>
      <c r="H17" s="74">
        <f t="shared" si="0"/>
        <v>0.2568982608732405</v>
      </c>
      <c r="I17" s="9">
        <v>797027</v>
      </c>
      <c r="J17" s="74">
        <f t="shared" si="1"/>
        <v>0.051826699209523305</v>
      </c>
      <c r="K17" s="9">
        <v>2010200</v>
      </c>
      <c r="L17" s="74">
        <f t="shared" si="2"/>
        <v>0.13071330174634455</v>
      </c>
      <c r="M17" s="172">
        <v>4097442</v>
      </c>
      <c r="N17" s="74">
        <f t="shared" si="3"/>
        <v>0.26643626133426795</v>
      </c>
      <c r="O17" s="172">
        <v>2452982</v>
      </c>
      <c r="P17" s="74">
        <f t="shared" si="4"/>
        <v>0.15950521159305128</v>
      </c>
      <c r="Q17" s="172">
        <v>377420</v>
      </c>
      <c r="R17" s="74">
        <f t="shared" si="5"/>
        <v>0.024541744276741297</v>
      </c>
      <c r="S17" s="171">
        <f t="shared" si="8"/>
        <v>15378695</v>
      </c>
    </row>
    <row r="18" spans="1:19" ht="12.75" customHeight="1">
      <c r="A18" s="476" t="s">
        <v>405</v>
      </c>
      <c r="B18" s="140" t="s">
        <v>416</v>
      </c>
      <c r="C18" s="54" t="s">
        <v>314</v>
      </c>
      <c r="D18" s="238" t="s">
        <v>314</v>
      </c>
      <c r="E18" s="9" t="s">
        <v>314</v>
      </c>
      <c r="F18" s="74" t="s">
        <v>314</v>
      </c>
      <c r="G18" s="9" t="s">
        <v>314</v>
      </c>
      <c r="H18" s="74" t="s">
        <v>314</v>
      </c>
      <c r="I18" s="9" t="s">
        <v>314</v>
      </c>
      <c r="J18" s="74" t="s">
        <v>314</v>
      </c>
      <c r="K18" s="9" t="s">
        <v>314</v>
      </c>
      <c r="L18" s="74" t="s">
        <v>314</v>
      </c>
      <c r="M18" s="172" t="s">
        <v>314</v>
      </c>
      <c r="N18" s="74" t="s">
        <v>314</v>
      </c>
      <c r="O18" s="172" t="s">
        <v>314</v>
      </c>
      <c r="P18" s="74" t="s">
        <v>314</v>
      </c>
      <c r="Q18" s="172" t="s">
        <v>314</v>
      </c>
      <c r="R18" s="74" t="s">
        <v>314</v>
      </c>
      <c r="S18" s="171" t="s">
        <v>314</v>
      </c>
    </row>
    <row r="19" spans="1:19" ht="12.75">
      <c r="A19" s="477"/>
      <c r="B19" s="140" t="s">
        <v>418</v>
      </c>
      <c r="C19" s="54" t="s">
        <v>314</v>
      </c>
      <c r="D19" s="238" t="s">
        <v>314</v>
      </c>
      <c r="E19" s="9" t="s">
        <v>314</v>
      </c>
      <c r="F19" s="74" t="s">
        <v>314</v>
      </c>
      <c r="G19" s="9" t="s">
        <v>314</v>
      </c>
      <c r="H19" s="74" t="s">
        <v>314</v>
      </c>
      <c r="I19" s="9" t="s">
        <v>314</v>
      </c>
      <c r="J19" s="74" t="s">
        <v>314</v>
      </c>
      <c r="K19" s="9" t="s">
        <v>314</v>
      </c>
      <c r="L19" s="74" t="s">
        <v>314</v>
      </c>
      <c r="M19" s="172" t="s">
        <v>314</v>
      </c>
      <c r="N19" s="74" t="s">
        <v>314</v>
      </c>
      <c r="O19" s="172" t="s">
        <v>314</v>
      </c>
      <c r="P19" s="74" t="s">
        <v>314</v>
      </c>
      <c r="Q19" s="172" t="s">
        <v>314</v>
      </c>
      <c r="R19" s="74" t="s">
        <v>314</v>
      </c>
      <c r="S19" s="171" t="s">
        <v>314</v>
      </c>
    </row>
    <row r="20" spans="1:19" ht="12.75">
      <c r="A20" s="476" t="s">
        <v>406</v>
      </c>
      <c r="B20" s="140" t="s">
        <v>416</v>
      </c>
      <c r="C20" s="54" t="s">
        <v>314</v>
      </c>
      <c r="D20" s="238" t="s">
        <v>314</v>
      </c>
      <c r="E20" s="9" t="s">
        <v>314</v>
      </c>
      <c r="F20" s="74" t="s">
        <v>314</v>
      </c>
      <c r="G20" s="9" t="s">
        <v>314</v>
      </c>
      <c r="H20" s="74" t="s">
        <v>314</v>
      </c>
      <c r="I20" s="9" t="s">
        <v>314</v>
      </c>
      <c r="J20" s="74" t="s">
        <v>314</v>
      </c>
      <c r="K20" s="9" t="s">
        <v>314</v>
      </c>
      <c r="L20" s="74" t="s">
        <v>314</v>
      </c>
      <c r="M20" s="172" t="s">
        <v>314</v>
      </c>
      <c r="N20" s="74" t="s">
        <v>314</v>
      </c>
      <c r="O20" s="172" t="s">
        <v>314</v>
      </c>
      <c r="P20" s="74" t="s">
        <v>314</v>
      </c>
      <c r="Q20" s="172" t="s">
        <v>314</v>
      </c>
      <c r="R20" s="74" t="s">
        <v>314</v>
      </c>
      <c r="S20" s="171" t="s">
        <v>314</v>
      </c>
    </row>
    <row r="21" spans="1:19" ht="12.75">
      <c r="A21" s="477"/>
      <c r="B21" s="140" t="s">
        <v>418</v>
      </c>
      <c r="C21" s="54" t="s">
        <v>314</v>
      </c>
      <c r="D21" s="238" t="s">
        <v>314</v>
      </c>
      <c r="E21" s="9" t="s">
        <v>314</v>
      </c>
      <c r="F21" s="74" t="s">
        <v>314</v>
      </c>
      <c r="G21" s="9" t="s">
        <v>314</v>
      </c>
      <c r="H21" s="74" t="s">
        <v>314</v>
      </c>
      <c r="I21" s="9" t="s">
        <v>314</v>
      </c>
      <c r="J21" s="74" t="s">
        <v>314</v>
      </c>
      <c r="K21" s="9" t="s">
        <v>314</v>
      </c>
      <c r="L21" s="74" t="s">
        <v>314</v>
      </c>
      <c r="M21" s="172" t="s">
        <v>314</v>
      </c>
      <c r="N21" s="74" t="s">
        <v>314</v>
      </c>
      <c r="O21" s="172" t="s">
        <v>314</v>
      </c>
      <c r="P21" s="74" t="s">
        <v>314</v>
      </c>
      <c r="Q21" s="172" t="s">
        <v>314</v>
      </c>
      <c r="R21" s="74" t="s">
        <v>314</v>
      </c>
      <c r="S21" s="171" t="s">
        <v>314</v>
      </c>
    </row>
    <row r="22" spans="1:19" ht="12.75" customHeight="1">
      <c r="A22" s="476" t="s">
        <v>407</v>
      </c>
      <c r="B22" s="140" t="s">
        <v>416</v>
      </c>
      <c r="C22" s="54">
        <v>0</v>
      </c>
      <c r="D22" s="238">
        <f t="shared" si="6"/>
        <v>0</v>
      </c>
      <c r="E22" s="9">
        <v>24</v>
      </c>
      <c r="F22" s="74">
        <f t="shared" si="7"/>
        <v>0.21052631578947367</v>
      </c>
      <c r="G22" s="9">
        <v>20</v>
      </c>
      <c r="H22" s="74">
        <f t="shared" si="0"/>
        <v>0.17543859649122806</v>
      </c>
      <c r="I22" s="9">
        <v>8</v>
      </c>
      <c r="J22" s="74">
        <f t="shared" si="1"/>
        <v>0.07017543859649122</v>
      </c>
      <c r="K22" s="9">
        <v>21</v>
      </c>
      <c r="L22" s="74">
        <f t="shared" si="2"/>
        <v>0.18421052631578946</v>
      </c>
      <c r="M22" s="172">
        <v>19</v>
      </c>
      <c r="N22" s="74">
        <f t="shared" si="3"/>
        <v>0.16666666666666666</v>
      </c>
      <c r="O22" s="172">
        <v>14</v>
      </c>
      <c r="P22" s="74">
        <f t="shared" si="4"/>
        <v>0.12280701754385964</v>
      </c>
      <c r="Q22" s="172">
        <v>8</v>
      </c>
      <c r="R22" s="74">
        <f t="shared" si="5"/>
        <v>0.07017543859649122</v>
      </c>
      <c r="S22" s="171">
        <f t="shared" si="8"/>
        <v>114</v>
      </c>
    </row>
    <row r="23" spans="1:19" ht="29.25" customHeight="1">
      <c r="A23" s="477"/>
      <c r="B23" s="140" t="s">
        <v>418</v>
      </c>
      <c r="C23" s="54">
        <v>0</v>
      </c>
      <c r="D23" s="238">
        <f t="shared" si="6"/>
        <v>0</v>
      </c>
      <c r="E23" s="9">
        <v>2858287</v>
      </c>
      <c r="F23" s="74">
        <f t="shared" si="7"/>
        <v>0.13172069261168579</v>
      </c>
      <c r="G23" s="9">
        <v>2547284</v>
      </c>
      <c r="H23" s="74">
        <f t="shared" si="0"/>
        <v>0.1173884962422127</v>
      </c>
      <c r="I23" s="9">
        <v>1562424</v>
      </c>
      <c r="J23" s="74">
        <f t="shared" si="1"/>
        <v>0.07200241663385117</v>
      </c>
      <c r="K23" s="9">
        <v>3668456</v>
      </c>
      <c r="L23" s="74">
        <f t="shared" si="2"/>
        <v>0.16905634918239296</v>
      </c>
      <c r="M23" s="172">
        <v>4892575</v>
      </c>
      <c r="N23" s="74">
        <f t="shared" si="3"/>
        <v>0.22546838986239612</v>
      </c>
      <c r="O23" s="172">
        <v>2451795</v>
      </c>
      <c r="P23" s="74">
        <f t="shared" si="4"/>
        <v>0.11298800139449543</v>
      </c>
      <c r="Q23" s="172">
        <v>3718784</v>
      </c>
      <c r="R23" s="74">
        <f t="shared" si="5"/>
        <v>0.17137565407296584</v>
      </c>
      <c r="S23" s="171">
        <f t="shared" si="8"/>
        <v>21699605</v>
      </c>
    </row>
    <row r="24" spans="1:19" ht="12.75">
      <c r="A24" s="476" t="s">
        <v>408</v>
      </c>
      <c r="B24" s="140" t="s">
        <v>416</v>
      </c>
      <c r="C24" s="54">
        <v>0</v>
      </c>
      <c r="D24" s="238">
        <f t="shared" si="6"/>
        <v>0</v>
      </c>
      <c r="E24" s="9">
        <v>12</v>
      </c>
      <c r="F24" s="74">
        <f t="shared" si="7"/>
        <v>0.1643835616438356</v>
      </c>
      <c r="G24" s="9">
        <v>13</v>
      </c>
      <c r="H24" s="74">
        <f t="shared" si="0"/>
        <v>0.1780821917808219</v>
      </c>
      <c r="I24" s="9">
        <v>8</v>
      </c>
      <c r="J24" s="74">
        <f t="shared" si="1"/>
        <v>0.1095890410958904</v>
      </c>
      <c r="K24" s="9">
        <v>14</v>
      </c>
      <c r="L24" s="74">
        <f t="shared" si="2"/>
        <v>0.1917808219178082</v>
      </c>
      <c r="M24" s="172">
        <v>13</v>
      </c>
      <c r="N24" s="74">
        <f t="shared" si="3"/>
        <v>0.1780821917808219</v>
      </c>
      <c r="O24" s="172">
        <v>8</v>
      </c>
      <c r="P24" s="74">
        <f t="shared" si="4"/>
        <v>0.1095890410958904</v>
      </c>
      <c r="Q24" s="234">
        <v>5</v>
      </c>
      <c r="R24" s="74">
        <f t="shared" si="5"/>
        <v>0.0684931506849315</v>
      </c>
      <c r="S24" s="171">
        <f t="shared" si="8"/>
        <v>73</v>
      </c>
    </row>
    <row r="25" spans="1:19" ht="12.75">
      <c r="A25" s="477"/>
      <c r="B25" s="140" t="s">
        <v>418</v>
      </c>
      <c r="C25" s="54">
        <v>0</v>
      </c>
      <c r="D25" s="238">
        <f t="shared" si="6"/>
        <v>0</v>
      </c>
      <c r="E25" s="9">
        <v>2894688</v>
      </c>
      <c r="F25" s="74">
        <f t="shared" si="7"/>
        <v>0.12470840076354756</v>
      </c>
      <c r="G25" s="9">
        <v>5910206</v>
      </c>
      <c r="H25" s="74">
        <f t="shared" si="0"/>
        <v>0.254622376726999</v>
      </c>
      <c r="I25" s="9">
        <v>1470537</v>
      </c>
      <c r="J25" s="74">
        <f t="shared" si="1"/>
        <v>0.06335339681983859</v>
      </c>
      <c r="K25" s="9">
        <v>2218254</v>
      </c>
      <c r="L25" s="74">
        <f t="shared" si="2"/>
        <v>0.09556639915159852</v>
      </c>
      <c r="M25" s="172">
        <v>7721276</v>
      </c>
      <c r="N25" s="74">
        <f t="shared" si="3"/>
        <v>0.33264655182664293</v>
      </c>
      <c r="O25" s="172">
        <v>2728889</v>
      </c>
      <c r="P25" s="74">
        <f t="shared" si="4"/>
        <v>0.11756547961342864</v>
      </c>
      <c r="Q25" s="234">
        <v>267802</v>
      </c>
      <c r="R25" s="74">
        <f t="shared" si="5"/>
        <v>0.011537395097944774</v>
      </c>
      <c r="S25" s="171">
        <f t="shared" si="8"/>
        <v>23211652</v>
      </c>
    </row>
    <row r="26" spans="1:19" ht="12.75">
      <c r="A26" s="476" t="s">
        <v>409</v>
      </c>
      <c r="B26" s="140" t="s">
        <v>416</v>
      </c>
      <c r="C26" s="54" t="s">
        <v>314</v>
      </c>
      <c r="D26" s="238" t="s">
        <v>314</v>
      </c>
      <c r="E26" s="9" t="s">
        <v>314</v>
      </c>
      <c r="F26" s="74" t="s">
        <v>314</v>
      </c>
      <c r="G26" s="9" t="s">
        <v>314</v>
      </c>
      <c r="H26" s="74" t="s">
        <v>314</v>
      </c>
      <c r="I26" s="9" t="s">
        <v>314</v>
      </c>
      <c r="J26" s="74" t="s">
        <v>314</v>
      </c>
      <c r="K26" s="9" t="s">
        <v>314</v>
      </c>
      <c r="L26" s="74" t="s">
        <v>314</v>
      </c>
      <c r="M26" s="172" t="s">
        <v>314</v>
      </c>
      <c r="N26" s="74" t="s">
        <v>314</v>
      </c>
      <c r="O26" s="172" t="s">
        <v>314</v>
      </c>
      <c r="P26" s="74" t="s">
        <v>314</v>
      </c>
      <c r="Q26" s="172" t="s">
        <v>314</v>
      </c>
      <c r="R26" s="74" t="s">
        <v>314</v>
      </c>
      <c r="S26" s="171" t="s">
        <v>314</v>
      </c>
    </row>
    <row r="27" spans="1:19" ht="12.75">
      <c r="A27" s="477"/>
      <c r="B27" s="140" t="s">
        <v>418</v>
      </c>
      <c r="C27" s="54" t="s">
        <v>314</v>
      </c>
      <c r="D27" s="238" t="s">
        <v>314</v>
      </c>
      <c r="E27" s="9" t="s">
        <v>314</v>
      </c>
      <c r="F27" s="74" t="s">
        <v>314</v>
      </c>
      <c r="G27" s="9" t="s">
        <v>314</v>
      </c>
      <c r="H27" s="74" t="s">
        <v>314</v>
      </c>
      <c r="I27" s="9" t="s">
        <v>314</v>
      </c>
      <c r="J27" s="74" t="s">
        <v>314</v>
      </c>
      <c r="K27" s="9" t="s">
        <v>314</v>
      </c>
      <c r="L27" s="74" t="s">
        <v>314</v>
      </c>
      <c r="M27" s="172" t="s">
        <v>314</v>
      </c>
      <c r="N27" s="74" t="s">
        <v>314</v>
      </c>
      <c r="O27" s="172" t="s">
        <v>314</v>
      </c>
      <c r="P27" s="74" t="s">
        <v>314</v>
      </c>
      <c r="Q27" s="172" t="s">
        <v>314</v>
      </c>
      <c r="R27" s="74" t="s">
        <v>314</v>
      </c>
      <c r="S27" s="171" t="s">
        <v>314</v>
      </c>
    </row>
    <row r="28" spans="1:19" ht="12.75">
      <c r="A28" s="476" t="s">
        <v>410</v>
      </c>
      <c r="B28" s="140" t="s">
        <v>416</v>
      </c>
      <c r="C28" s="54">
        <v>1</v>
      </c>
      <c r="D28" s="238">
        <f t="shared" si="6"/>
        <v>1</v>
      </c>
      <c r="E28" s="9">
        <v>0</v>
      </c>
      <c r="F28" s="74">
        <f t="shared" si="7"/>
        <v>0</v>
      </c>
      <c r="G28" s="9">
        <v>0</v>
      </c>
      <c r="H28" s="74">
        <f t="shared" si="0"/>
        <v>0</v>
      </c>
      <c r="I28" s="9">
        <v>0</v>
      </c>
      <c r="J28" s="74">
        <f t="shared" si="1"/>
        <v>0</v>
      </c>
      <c r="K28" s="9">
        <v>0</v>
      </c>
      <c r="L28" s="74">
        <f t="shared" si="2"/>
        <v>0</v>
      </c>
      <c r="M28" s="234">
        <v>0</v>
      </c>
      <c r="N28" s="74">
        <f t="shared" si="3"/>
        <v>0</v>
      </c>
      <c r="O28" s="234">
        <v>0</v>
      </c>
      <c r="P28" s="74">
        <f t="shared" si="4"/>
        <v>0</v>
      </c>
      <c r="Q28" s="234">
        <v>0</v>
      </c>
      <c r="R28" s="74">
        <f t="shared" si="5"/>
        <v>0</v>
      </c>
      <c r="S28" s="171">
        <f t="shared" si="8"/>
        <v>1</v>
      </c>
    </row>
    <row r="29" spans="1:19" ht="12.75">
      <c r="A29" s="477"/>
      <c r="B29" s="140" t="s">
        <v>418</v>
      </c>
      <c r="C29" s="54">
        <v>747368</v>
      </c>
      <c r="D29" s="238">
        <f t="shared" si="6"/>
        <v>1</v>
      </c>
      <c r="E29" s="9">
        <v>0</v>
      </c>
      <c r="F29" s="74">
        <f t="shared" si="7"/>
        <v>0</v>
      </c>
      <c r="G29" s="9">
        <v>0</v>
      </c>
      <c r="H29" s="74">
        <f t="shared" si="0"/>
        <v>0</v>
      </c>
      <c r="I29" s="9">
        <v>0</v>
      </c>
      <c r="J29" s="74">
        <f t="shared" si="1"/>
        <v>0</v>
      </c>
      <c r="K29" s="9">
        <v>0</v>
      </c>
      <c r="L29" s="74">
        <f t="shared" si="2"/>
        <v>0</v>
      </c>
      <c r="M29" s="234">
        <v>0</v>
      </c>
      <c r="N29" s="74">
        <f t="shared" si="3"/>
        <v>0</v>
      </c>
      <c r="O29" s="234">
        <v>0</v>
      </c>
      <c r="P29" s="74">
        <f t="shared" si="4"/>
        <v>0</v>
      </c>
      <c r="Q29" s="234">
        <v>0</v>
      </c>
      <c r="R29" s="74">
        <f t="shared" si="5"/>
        <v>0</v>
      </c>
      <c r="S29" s="171">
        <f t="shared" si="8"/>
        <v>747368</v>
      </c>
    </row>
    <row r="30" spans="1:19" ht="12.75" customHeight="1">
      <c r="A30" s="476" t="s">
        <v>411</v>
      </c>
      <c r="B30" s="140" t="s">
        <v>416</v>
      </c>
      <c r="C30" s="54">
        <v>0</v>
      </c>
      <c r="D30" s="238">
        <f t="shared" si="6"/>
        <v>0</v>
      </c>
      <c r="E30" s="9">
        <v>17</v>
      </c>
      <c r="F30" s="74">
        <f t="shared" si="7"/>
        <v>0.23943661971830985</v>
      </c>
      <c r="G30" s="9">
        <v>26</v>
      </c>
      <c r="H30" s="74">
        <f t="shared" si="0"/>
        <v>0.36619718309859156</v>
      </c>
      <c r="I30" s="9">
        <v>5</v>
      </c>
      <c r="J30" s="74">
        <f t="shared" si="1"/>
        <v>0.07042253521126761</v>
      </c>
      <c r="K30" s="9">
        <v>4</v>
      </c>
      <c r="L30" s="74">
        <f t="shared" si="2"/>
        <v>0.056338028169014086</v>
      </c>
      <c r="M30" s="172">
        <v>13</v>
      </c>
      <c r="N30" s="74">
        <f t="shared" si="3"/>
        <v>0.18309859154929578</v>
      </c>
      <c r="O30" s="172">
        <v>5</v>
      </c>
      <c r="P30" s="74">
        <f t="shared" si="4"/>
        <v>0.07042253521126761</v>
      </c>
      <c r="Q30" s="172">
        <v>1</v>
      </c>
      <c r="R30" s="74">
        <f t="shared" si="5"/>
        <v>0.014084507042253521</v>
      </c>
      <c r="S30" s="171">
        <f t="shared" si="8"/>
        <v>71</v>
      </c>
    </row>
    <row r="31" spans="1:19" ht="12.75">
      <c r="A31" s="477"/>
      <c r="B31" s="140" t="s">
        <v>418</v>
      </c>
      <c r="C31" s="54">
        <v>0</v>
      </c>
      <c r="D31" s="238">
        <f t="shared" si="6"/>
        <v>0</v>
      </c>
      <c r="E31" s="9">
        <v>2922956</v>
      </c>
      <c r="F31" s="74">
        <f t="shared" si="7"/>
        <v>0.2671305895266965</v>
      </c>
      <c r="G31" s="9">
        <v>2581560</v>
      </c>
      <c r="H31" s="74">
        <f t="shared" si="0"/>
        <v>0.2359302174574433</v>
      </c>
      <c r="I31" s="9">
        <v>535313</v>
      </c>
      <c r="J31" s="74">
        <f t="shared" si="1"/>
        <v>0.04892255554695469</v>
      </c>
      <c r="K31" s="9">
        <v>1082833</v>
      </c>
      <c r="L31" s="74">
        <f t="shared" si="2"/>
        <v>0.09896071567583001</v>
      </c>
      <c r="M31" s="172">
        <v>2725269</v>
      </c>
      <c r="N31" s="74">
        <f t="shared" si="3"/>
        <v>0.2490638636328534</v>
      </c>
      <c r="O31" s="172">
        <v>896767</v>
      </c>
      <c r="P31" s="74">
        <f t="shared" si="4"/>
        <v>0.08195603949497941</v>
      </c>
      <c r="Q31" s="172">
        <v>197351</v>
      </c>
      <c r="R31" s="74">
        <f t="shared" si="5"/>
        <v>0.01803601866524268</v>
      </c>
      <c r="S31" s="171">
        <f t="shared" si="8"/>
        <v>10942049</v>
      </c>
    </row>
    <row r="32" spans="1:19" ht="12.75">
      <c r="A32" s="476" t="s">
        <v>412</v>
      </c>
      <c r="B32" s="140" t="s">
        <v>416</v>
      </c>
      <c r="C32" s="54" t="s">
        <v>314</v>
      </c>
      <c r="D32" s="238" t="s">
        <v>314</v>
      </c>
      <c r="E32" s="9" t="s">
        <v>314</v>
      </c>
      <c r="F32" s="74" t="s">
        <v>314</v>
      </c>
      <c r="G32" s="9" t="s">
        <v>314</v>
      </c>
      <c r="H32" s="74" t="s">
        <v>314</v>
      </c>
      <c r="I32" s="9" t="s">
        <v>314</v>
      </c>
      <c r="J32" s="74" t="s">
        <v>314</v>
      </c>
      <c r="K32" s="9" t="s">
        <v>314</v>
      </c>
      <c r="L32" s="74" t="s">
        <v>314</v>
      </c>
      <c r="M32" s="172" t="s">
        <v>314</v>
      </c>
      <c r="N32" s="74" t="s">
        <v>314</v>
      </c>
      <c r="O32" s="172" t="s">
        <v>314</v>
      </c>
      <c r="P32" s="74" t="s">
        <v>314</v>
      </c>
      <c r="Q32" s="172" t="s">
        <v>314</v>
      </c>
      <c r="R32" s="74" t="s">
        <v>314</v>
      </c>
      <c r="S32" s="171" t="s">
        <v>314</v>
      </c>
    </row>
    <row r="33" spans="1:19" ht="12.75">
      <c r="A33" s="477"/>
      <c r="B33" s="140" t="s">
        <v>418</v>
      </c>
      <c r="C33" s="54" t="s">
        <v>314</v>
      </c>
      <c r="D33" s="238" t="s">
        <v>314</v>
      </c>
      <c r="E33" s="9" t="s">
        <v>314</v>
      </c>
      <c r="F33" s="74" t="s">
        <v>314</v>
      </c>
      <c r="G33" s="9" t="s">
        <v>314</v>
      </c>
      <c r="H33" s="74" t="s">
        <v>314</v>
      </c>
      <c r="I33" s="9" t="s">
        <v>314</v>
      </c>
      <c r="J33" s="74" t="s">
        <v>314</v>
      </c>
      <c r="K33" s="9" t="s">
        <v>314</v>
      </c>
      <c r="L33" s="74" t="s">
        <v>314</v>
      </c>
      <c r="M33" s="172" t="s">
        <v>314</v>
      </c>
      <c r="N33" s="74" t="s">
        <v>314</v>
      </c>
      <c r="O33" s="172" t="s">
        <v>314</v>
      </c>
      <c r="P33" s="74" t="s">
        <v>314</v>
      </c>
      <c r="Q33" s="172" t="s">
        <v>314</v>
      </c>
      <c r="R33" s="74" t="s">
        <v>314</v>
      </c>
      <c r="S33" s="171" t="s">
        <v>314</v>
      </c>
    </row>
    <row r="34" spans="1:19" ht="12.75">
      <c r="A34" s="476" t="s">
        <v>413</v>
      </c>
      <c r="B34" s="140" t="s">
        <v>416</v>
      </c>
      <c r="C34" s="54" t="s">
        <v>314</v>
      </c>
      <c r="D34" s="238" t="s">
        <v>314</v>
      </c>
      <c r="E34" s="9" t="s">
        <v>314</v>
      </c>
      <c r="F34" s="74" t="s">
        <v>314</v>
      </c>
      <c r="G34" s="9" t="s">
        <v>314</v>
      </c>
      <c r="H34" s="74" t="s">
        <v>314</v>
      </c>
      <c r="I34" s="9" t="s">
        <v>314</v>
      </c>
      <c r="J34" s="74" t="s">
        <v>314</v>
      </c>
      <c r="K34" s="9" t="s">
        <v>314</v>
      </c>
      <c r="L34" s="74" t="s">
        <v>314</v>
      </c>
      <c r="M34" s="172" t="s">
        <v>314</v>
      </c>
      <c r="N34" s="74" t="s">
        <v>314</v>
      </c>
      <c r="O34" s="172" t="s">
        <v>314</v>
      </c>
      <c r="P34" s="74" t="s">
        <v>314</v>
      </c>
      <c r="Q34" s="172" t="s">
        <v>314</v>
      </c>
      <c r="R34" s="74" t="s">
        <v>314</v>
      </c>
      <c r="S34" s="171" t="s">
        <v>314</v>
      </c>
    </row>
    <row r="35" spans="1:19" ht="12.75">
      <c r="A35" s="477"/>
      <c r="B35" s="140" t="s">
        <v>418</v>
      </c>
      <c r="C35" s="54" t="s">
        <v>314</v>
      </c>
      <c r="D35" s="238" t="s">
        <v>314</v>
      </c>
      <c r="E35" s="9" t="s">
        <v>314</v>
      </c>
      <c r="F35" s="74" t="s">
        <v>314</v>
      </c>
      <c r="G35" s="9" t="s">
        <v>314</v>
      </c>
      <c r="H35" s="74" t="s">
        <v>314</v>
      </c>
      <c r="I35" s="9" t="s">
        <v>314</v>
      </c>
      <c r="J35" s="74" t="s">
        <v>314</v>
      </c>
      <c r="K35" s="9" t="s">
        <v>314</v>
      </c>
      <c r="L35" s="74" t="s">
        <v>314</v>
      </c>
      <c r="M35" s="172" t="s">
        <v>314</v>
      </c>
      <c r="N35" s="74" t="s">
        <v>314</v>
      </c>
      <c r="O35" s="172" t="s">
        <v>314</v>
      </c>
      <c r="P35" s="74" t="s">
        <v>314</v>
      </c>
      <c r="Q35" s="172" t="s">
        <v>314</v>
      </c>
      <c r="R35" s="74" t="s">
        <v>314</v>
      </c>
      <c r="S35" s="171" t="s">
        <v>314</v>
      </c>
    </row>
    <row r="36" spans="1:19" ht="12.75" customHeight="1">
      <c r="A36" s="476" t="s">
        <v>414</v>
      </c>
      <c r="B36" s="140" t="s">
        <v>416</v>
      </c>
      <c r="C36" s="54" t="s">
        <v>314</v>
      </c>
      <c r="D36" s="238" t="s">
        <v>314</v>
      </c>
      <c r="E36" s="9" t="s">
        <v>314</v>
      </c>
      <c r="F36" s="74" t="s">
        <v>314</v>
      </c>
      <c r="G36" s="9" t="s">
        <v>314</v>
      </c>
      <c r="H36" s="74" t="s">
        <v>314</v>
      </c>
      <c r="I36" s="9" t="s">
        <v>314</v>
      </c>
      <c r="J36" s="74" t="s">
        <v>314</v>
      </c>
      <c r="K36" s="9" t="s">
        <v>314</v>
      </c>
      <c r="L36" s="74" t="s">
        <v>314</v>
      </c>
      <c r="M36" s="172" t="s">
        <v>314</v>
      </c>
      <c r="N36" s="74" t="s">
        <v>314</v>
      </c>
      <c r="O36" s="172" t="s">
        <v>314</v>
      </c>
      <c r="P36" s="74" t="s">
        <v>314</v>
      </c>
      <c r="Q36" s="172" t="s">
        <v>314</v>
      </c>
      <c r="R36" s="74" t="s">
        <v>314</v>
      </c>
      <c r="S36" s="171" t="s">
        <v>314</v>
      </c>
    </row>
    <row r="37" spans="1:19" ht="12.75">
      <c r="A37" s="477"/>
      <c r="B37" s="140" t="s">
        <v>418</v>
      </c>
      <c r="C37" s="54" t="s">
        <v>314</v>
      </c>
      <c r="D37" s="238" t="s">
        <v>314</v>
      </c>
      <c r="E37" s="9" t="s">
        <v>314</v>
      </c>
      <c r="F37" s="74" t="s">
        <v>314</v>
      </c>
      <c r="G37" s="9" t="s">
        <v>314</v>
      </c>
      <c r="H37" s="74" t="s">
        <v>314</v>
      </c>
      <c r="I37" s="9" t="s">
        <v>314</v>
      </c>
      <c r="J37" s="74" t="s">
        <v>314</v>
      </c>
      <c r="K37" s="9" t="s">
        <v>314</v>
      </c>
      <c r="L37" s="74" t="s">
        <v>314</v>
      </c>
      <c r="M37" s="172" t="s">
        <v>314</v>
      </c>
      <c r="N37" s="74" t="s">
        <v>314</v>
      </c>
      <c r="O37" s="172" t="s">
        <v>314</v>
      </c>
      <c r="P37" s="74" t="s">
        <v>314</v>
      </c>
      <c r="Q37" s="172" t="s">
        <v>314</v>
      </c>
      <c r="R37" s="74" t="s">
        <v>314</v>
      </c>
      <c r="S37" s="171" t="s">
        <v>314</v>
      </c>
    </row>
    <row r="38" spans="1:19" ht="12.75">
      <c r="A38" s="478" t="s">
        <v>415</v>
      </c>
      <c r="B38" s="140" t="s">
        <v>416</v>
      </c>
      <c r="C38" s="54">
        <v>1</v>
      </c>
      <c r="D38" s="238">
        <f t="shared" si="6"/>
        <v>1</v>
      </c>
      <c r="E38" s="9"/>
      <c r="F38" s="74">
        <f t="shared" si="7"/>
        <v>0</v>
      </c>
      <c r="G38" s="9">
        <v>0</v>
      </c>
      <c r="H38" s="74">
        <f t="shared" si="0"/>
        <v>0</v>
      </c>
      <c r="I38" s="9">
        <v>0</v>
      </c>
      <c r="J38" s="74">
        <f t="shared" si="1"/>
        <v>0</v>
      </c>
      <c r="K38" s="9">
        <v>0</v>
      </c>
      <c r="L38" s="74">
        <f t="shared" si="2"/>
        <v>0</v>
      </c>
      <c r="M38" s="234">
        <v>0</v>
      </c>
      <c r="N38" s="74">
        <f t="shared" si="3"/>
        <v>0</v>
      </c>
      <c r="O38" s="234">
        <v>0</v>
      </c>
      <c r="P38" s="74">
        <f t="shared" si="4"/>
        <v>0</v>
      </c>
      <c r="Q38" s="234">
        <v>0</v>
      </c>
      <c r="R38" s="74">
        <f t="shared" si="5"/>
        <v>0</v>
      </c>
      <c r="S38" s="171">
        <f t="shared" si="8"/>
        <v>1</v>
      </c>
    </row>
    <row r="39" spans="1:19" ht="12.75">
      <c r="A39" s="479"/>
      <c r="B39" s="140" t="s">
        <v>418</v>
      </c>
      <c r="C39" s="54">
        <v>403761</v>
      </c>
      <c r="D39" s="238">
        <f t="shared" si="6"/>
        <v>1</v>
      </c>
      <c r="E39" s="9"/>
      <c r="F39" s="74">
        <f t="shared" si="7"/>
        <v>0</v>
      </c>
      <c r="G39" s="9">
        <v>0</v>
      </c>
      <c r="H39" s="74">
        <f t="shared" si="0"/>
        <v>0</v>
      </c>
      <c r="I39" s="9">
        <v>0</v>
      </c>
      <c r="J39" s="74">
        <f t="shared" si="1"/>
        <v>0</v>
      </c>
      <c r="K39" s="9">
        <v>0</v>
      </c>
      <c r="L39" s="74">
        <f t="shared" si="2"/>
        <v>0</v>
      </c>
      <c r="M39" s="234">
        <v>0</v>
      </c>
      <c r="N39" s="74">
        <f t="shared" si="3"/>
        <v>0</v>
      </c>
      <c r="O39" s="234">
        <v>0</v>
      </c>
      <c r="P39" s="74">
        <f t="shared" si="4"/>
        <v>0</v>
      </c>
      <c r="Q39" s="234">
        <v>0</v>
      </c>
      <c r="R39" s="74">
        <f t="shared" si="5"/>
        <v>0</v>
      </c>
      <c r="S39" s="171">
        <f t="shared" si="8"/>
        <v>403761</v>
      </c>
    </row>
    <row r="40" spans="1:19" ht="12.75">
      <c r="A40" s="173"/>
      <c r="B40" s="12"/>
      <c r="C40" s="63"/>
      <c r="D40" s="238"/>
      <c r="E40" s="9"/>
      <c r="F40" s="239"/>
      <c r="G40" s="9"/>
      <c r="H40" s="75"/>
      <c r="I40" s="9"/>
      <c r="J40" s="75"/>
      <c r="K40" s="9"/>
      <c r="L40" s="75"/>
      <c r="M40" s="174"/>
      <c r="N40" s="74">
        <f t="shared" si="3"/>
        <v>0</v>
      </c>
      <c r="O40" s="174"/>
      <c r="P40" s="74">
        <f t="shared" si="4"/>
        <v>0</v>
      </c>
      <c r="Q40" s="174"/>
      <c r="R40" s="74">
        <f t="shared" si="5"/>
        <v>0</v>
      </c>
      <c r="S40" s="171">
        <f t="shared" si="8"/>
        <v>0</v>
      </c>
    </row>
    <row r="41" spans="1:19" ht="12.75" customHeight="1">
      <c r="A41" s="478" t="s">
        <v>419</v>
      </c>
      <c r="B41" s="140" t="s">
        <v>416</v>
      </c>
      <c r="C41" s="9">
        <v>6</v>
      </c>
      <c r="D41" s="238">
        <f t="shared" si="6"/>
        <v>0.007425742574257425</v>
      </c>
      <c r="E41" s="9">
        <v>116</v>
      </c>
      <c r="F41" s="74">
        <f>IF($S41=0,0,E41/$S41)</f>
        <v>0.14356435643564355</v>
      </c>
      <c r="G41" s="9">
        <v>184</v>
      </c>
      <c r="H41" s="74">
        <f>IF($S41=0,0,G41/$S41)</f>
        <v>0.22772277227722773</v>
      </c>
      <c r="I41" s="9">
        <v>60</v>
      </c>
      <c r="J41" s="74">
        <f>IF($S41=0,0,I41/$S41)</f>
        <v>0.07425742574257425</v>
      </c>
      <c r="K41" s="9">
        <v>91</v>
      </c>
      <c r="L41" s="74">
        <f>IF($S41=0,0,K41/$S41)</f>
        <v>0.11262376237623763</v>
      </c>
      <c r="M41" s="9">
        <v>177</v>
      </c>
      <c r="N41" s="74">
        <f t="shared" si="3"/>
        <v>0.21905940594059406</v>
      </c>
      <c r="O41" s="9">
        <v>113</v>
      </c>
      <c r="P41" s="74">
        <f t="shared" si="4"/>
        <v>0.13985148514851486</v>
      </c>
      <c r="Q41" s="9">
        <v>61</v>
      </c>
      <c r="R41" s="74">
        <f t="shared" si="5"/>
        <v>0.07549504950495049</v>
      </c>
      <c r="S41" s="171">
        <f t="shared" si="8"/>
        <v>808</v>
      </c>
    </row>
    <row r="42" spans="1:19" ht="13.5" thickBot="1">
      <c r="A42" s="480"/>
      <c r="B42" s="284" t="s">
        <v>418</v>
      </c>
      <c r="C42" s="240">
        <f>C9+C11+C13+C15+C17+C23+C25+C29+C31+C39</f>
        <v>2505582</v>
      </c>
      <c r="D42" s="238">
        <f t="shared" si="6"/>
        <v>0.01783551005803715</v>
      </c>
      <c r="E42" s="240">
        <f>E9+E11+E13+E15+E17+E23+E25+E29+E31+E39</f>
        <v>20989628</v>
      </c>
      <c r="F42" s="175">
        <f>IF($S42=0,0,E42/$S42)</f>
        <v>0.14941068434737245</v>
      </c>
      <c r="G42" s="240">
        <f>G9+G11+G13+G15+G17+G23+G25+G29+G31+G39</f>
        <v>29151959</v>
      </c>
      <c r="H42" s="175">
        <f>IF($S42=0,0,G42/$S42)</f>
        <v>0.20751268885072874</v>
      </c>
      <c r="I42" s="240">
        <f>I9+I11+I13+I15+I17+I23+I25+I29+I31+I39</f>
        <v>9225318</v>
      </c>
      <c r="J42" s="175">
        <f>IF($S42=0,0,I42/$S42)</f>
        <v>0.06566867577177325</v>
      </c>
      <c r="K42" s="240">
        <f>K9+K11+K13+K15+K17+K23+K25+K29+K31+K39</f>
        <v>17338706</v>
      </c>
      <c r="L42" s="175">
        <f>IF($S42=0,0,K42/$S42)</f>
        <v>0.1234222888160711</v>
      </c>
      <c r="M42" s="240">
        <f>M9+M11+M13+M15+M17+M23+M25+M29+M31+M39</f>
        <v>36024251</v>
      </c>
      <c r="N42" s="175">
        <f t="shared" si="3"/>
        <v>0.2564317955044995</v>
      </c>
      <c r="O42" s="240">
        <f>O9+O11+O13+O15+O17+O23+O25+O29+O31+O39</f>
        <v>16014461</v>
      </c>
      <c r="P42" s="175">
        <f t="shared" si="4"/>
        <v>0.11399590204572976</v>
      </c>
      <c r="Q42" s="240">
        <f>Q9+Q11+Q13+Q15+Q17+Q23+Q25+Q29+Q31+Q39</f>
        <v>9232873</v>
      </c>
      <c r="R42" s="175">
        <f t="shared" si="5"/>
        <v>0.06572245460578804</v>
      </c>
      <c r="S42" s="171">
        <f t="shared" si="8"/>
        <v>140482778</v>
      </c>
    </row>
    <row r="43" spans="1:13" s="283" customFormat="1" ht="27" customHeight="1">
      <c r="A43" s="481" t="s">
        <v>420</v>
      </c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285"/>
      <c r="M43" s="285"/>
    </row>
    <row r="44" spans="1:13" s="283" customFormat="1" ht="14.25">
      <c r="A44" s="286" t="s">
        <v>421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</row>
    <row r="45" spans="1:8" s="283" customFormat="1" ht="12.75">
      <c r="A45" s="472" t="s">
        <v>422</v>
      </c>
      <c r="B45" s="377"/>
      <c r="C45" s="377"/>
      <c r="D45" s="377"/>
      <c r="E45" s="377"/>
      <c r="F45" s="377"/>
      <c r="G45" s="377"/>
      <c r="H45" s="377"/>
    </row>
    <row r="46" s="283" customFormat="1" ht="14.25">
      <c r="A46" s="288" t="s">
        <v>423</v>
      </c>
    </row>
    <row r="47" spans="1:5" s="283" customFormat="1" ht="12.75">
      <c r="A47" s="472" t="s">
        <v>424</v>
      </c>
      <c r="B47" s="377"/>
      <c r="C47" s="377"/>
      <c r="D47" s="377"/>
      <c r="E47" s="377"/>
    </row>
    <row r="49" ht="12.75">
      <c r="A49" t="s">
        <v>425</v>
      </c>
    </row>
  </sheetData>
  <sheetProtection password="C766" sheet="1" objects="1" scenarios="1"/>
  <mergeCells count="31">
    <mergeCell ref="A3:B3"/>
    <mergeCell ref="A5:B7"/>
    <mergeCell ref="E5:F5"/>
    <mergeCell ref="A1:D1"/>
    <mergeCell ref="O5:P5"/>
    <mergeCell ref="Q5:R5"/>
    <mergeCell ref="A8:A9"/>
    <mergeCell ref="A10:A11"/>
    <mergeCell ref="G5:H5"/>
    <mergeCell ref="I5:J5"/>
    <mergeCell ref="K5:L5"/>
    <mergeCell ref="M5:N5"/>
    <mergeCell ref="C5:D5"/>
    <mergeCell ref="A12:A13"/>
    <mergeCell ref="A14:A15"/>
    <mergeCell ref="A16:A17"/>
    <mergeCell ref="A18:A19"/>
    <mergeCell ref="A20:A21"/>
    <mergeCell ref="A22:A23"/>
    <mergeCell ref="A24:A25"/>
    <mergeCell ref="A26:A27"/>
    <mergeCell ref="A45:H45"/>
    <mergeCell ref="A47:E47"/>
    <mergeCell ref="A28:A29"/>
    <mergeCell ref="A30:A31"/>
    <mergeCell ref="A32:A33"/>
    <mergeCell ref="A34:A35"/>
    <mergeCell ref="A36:A37"/>
    <mergeCell ref="A38:A39"/>
    <mergeCell ref="A41:A42"/>
    <mergeCell ref="A43:K43"/>
  </mergeCells>
  <printOptions/>
  <pageMargins left="0.75" right="0.75" top="1" bottom="1" header="0.4921259845" footer="0.492125984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108.00390625" style="0" bestFit="1" customWidth="1"/>
    <col min="2" max="2" width="17.8515625" style="0" customWidth="1"/>
    <col min="3" max="4" width="14.7109375" style="0" customWidth="1"/>
    <col min="6" max="6" width="14.7109375" style="0" customWidth="1"/>
    <col min="7" max="8" width="13.7109375" style="0" bestFit="1" customWidth="1"/>
    <col min="9" max="9" width="7.7109375" style="0" customWidth="1"/>
    <col min="10" max="10" width="11.8515625" style="0" customWidth="1"/>
    <col min="11" max="11" width="12.140625" style="0" customWidth="1"/>
    <col min="12" max="12" width="13.8515625" style="0" customWidth="1"/>
    <col min="13" max="13" width="12.140625" style="0" customWidth="1"/>
    <col min="14" max="14" width="9.7109375" style="0" customWidth="1"/>
    <col min="15" max="15" width="13.57421875" style="0" bestFit="1" customWidth="1"/>
    <col min="16" max="17" width="12.140625" style="0" customWidth="1"/>
    <col min="18" max="18" width="13.28125" style="0" bestFit="1" customWidth="1"/>
    <col min="19" max="19" width="13.8515625" style="0" customWidth="1"/>
    <col min="20" max="20" width="12.140625" style="0" bestFit="1" customWidth="1"/>
  </cols>
  <sheetData>
    <row r="2" spans="1:2" ht="12.75" customHeight="1">
      <c r="A2" s="507" t="s">
        <v>426</v>
      </c>
      <c r="B2" s="404"/>
    </row>
    <row r="4" spans="1:20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1.75" customHeight="1" thickBot="1" thickTop="1">
      <c r="A5" s="504" t="s">
        <v>427</v>
      </c>
      <c r="B5" s="523" t="s">
        <v>428</v>
      </c>
      <c r="C5" s="524"/>
      <c r="D5" s="525"/>
      <c r="E5" s="493" t="s">
        <v>429</v>
      </c>
      <c r="F5" s="494"/>
      <c r="G5" s="494"/>
      <c r="H5" s="495"/>
      <c r="I5" s="493" t="s">
        <v>430</v>
      </c>
      <c r="J5" s="493"/>
      <c r="K5" s="494"/>
      <c r="L5" s="494"/>
      <c r="M5" s="514"/>
      <c r="N5" s="534" t="s">
        <v>431</v>
      </c>
      <c r="O5" s="535"/>
      <c r="P5" s="535"/>
      <c r="Q5" s="535"/>
      <c r="R5" s="535"/>
      <c r="S5" s="535"/>
      <c r="T5" s="536"/>
    </row>
    <row r="6" spans="1:20" ht="15.75" customHeight="1" thickBot="1">
      <c r="A6" s="505"/>
      <c r="B6" s="526"/>
      <c r="C6" s="527"/>
      <c r="D6" s="528"/>
      <c r="E6" s="496"/>
      <c r="F6" s="425"/>
      <c r="G6" s="425"/>
      <c r="H6" s="497"/>
      <c r="I6" s="463"/>
      <c r="J6" s="463"/>
      <c r="K6" s="433"/>
      <c r="L6" s="433"/>
      <c r="M6" s="461"/>
      <c r="N6" s="511" t="s">
        <v>443</v>
      </c>
      <c r="O6" s="508" t="s">
        <v>444</v>
      </c>
      <c r="P6" s="508" t="s">
        <v>445</v>
      </c>
      <c r="Q6" s="508" t="s">
        <v>446</v>
      </c>
      <c r="R6" s="508" t="s">
        <v>447</v>
      </c>
      <c r="S6" s="508" t="s">
        <v>448</v>
      </c>
      <c r="T6" s="531" t="s">
        <v>449</v>
      </c>
    </row>
    <row r="7" spans="1:20" ht="15.75" customHeight="1" thickBot="1">
      <c r="A7" s="505"/>
      <c r="B7" s="526"/>
      <c r="C7" s="527"/>
      <c r="D7" s="528"/>
      <c r="E7" s="463"/>
      <c r="F7" s="433"/>
      <c r="G7" s="433"/>
      <c r="H7" s="498"/>
      <c r="I7" s="517" t="s">
        <v>437</v>
      </c>
      <c r="J7" s="537" t="s">
        <v>435</v>
      </c>
      <c r="K7" s="538"/>
      <c r="L7" s="538"/>
      <c r="M7" s="539"/>
      <c r="N7" s="512"/>
      <c r="O7" s="509"/>
      <c r="P7" s="509"/>
      <c r="Q7" s="509"/>
      <c r="R7" s="509"/>
      <c r="S7" s="509"/>
      <c r="T7" s="532"/>
    </row>
    <row r="8" spans="1:20" ht="27" customHeight="1" thickBot="1">
      <c r="A8" s="505"/>
      <c r="B8" s="467"/>
      <c r="C8" s="529"/>
      <c r="D8" s="530"/>
      <c r="E8" s="520" t="s">
        <v>436</v>
      </c>
      <c r="F8" s="446" t="s">
        <v>435</v>
      </c>
      <c r="G8" s="424"/>
      <c r="H8" s="501"/>
      <c r="I8" s="518"/>
      <c r="J8" s="540" t="s">
        <v>438</v>
      </c>
      <c r="K8" s="496"/>
      <c r="L8" s="515" t="s">
        <v>441</v>
      </c>
      <c r="M8" s="516"/>
      <c r="N8" s="512"/>
      <c r="O8" s="509"/>
      <c r="P8" s="509" t="s">
        <v>276</v>
      </c>
      <c r="Q8" s="509" t="s">
        <v>277</v>
      </c>
      <c r="R8" s="509" t="s">
        <v>278</v>
      </c>
      <c r="S8" s="509" t="s">
        <v>279</v>
      </c>
      <c r="T8" s="532" t="s">
        <v>279</v>
      </c>
    </row>
    <row r="9" spans="1:20" ht="12" customHeight="1">
      <c r="A9" s="505"/>
      <c r="B9" s="499" t="s">
        <v>432</v>
      </c>
      <c r="C9" s="521" t="s">
        <v>433</v>
      </c>
      <c r="D9" s="522"/>
      <c r="E9" s="518"/>
      <c r="F9" s="502" t="s">
        <v>434</v>
      </c>
      <c r="G9" s="425" t="s">
        <v>433</v>
      </c>
      <c r="H9" s="497"/>
      <c r="I9" s="518"/>
      <c r="J9" s="543" t="s">
        <v>439</v>
      </c>
      <c r="K9" s="541" t="s">
        <v>440</v>
      </c>
      <c r="L9" s="515"/>
      <c r="M9" s="516"/>
      <c r="N9" s="512" t="s">
        <v>280</v>
      </c>
      <c r="O9" s="509"/>
      <c r="P9" s="509" t="s">
        <v>281</v>
      </c>
      <c r="Q9" s="509" t="s">
        <v>281</v>
      </c>
      <c r="R9" s="509" t="s">
        <v>282</v>
      </c>
      <c r="S9" s="509" t="s">
        <v>283</v>
      </c>
      <c r="T9" s="532" t="s">
        <v>283</v>
      </c>
    </row>
    <row r="10" spans="1:20" ht="33" customHeight="1" thickBot="1">
      <c r="A10" s="505"/>
      <c r="B10" s="500"/>
      <c r="C10" s="61" t="s">
        <v>434</v>
      </c>
      <c r="D10" s="177" t="s">
        <v>299</v>
      </c>
      <c r="E10" s="519"/>
      <c r="F10" s="503"/>
      <c r="G10" s="61" t="s">
        <v>434</v>
      </c>
      <c r="H10" s="177" t="s">
        <v>300</v>
      </c>
      <c r="I10" s="519"/>
      <c r="J10" s="510"/>
      <c r="K10" s="542"/>
      <c r="L10" s="292" t="s">
        <v>442</v>
      </c>
      <c r="M10" s="215" t="s">
        <v>299</v>
      </c>
      <c r="N10" s="513" t="s">
        <v>246</v>
      </c>
      <c r="O10" s="510"/>
      <c r="P10" s="510" t="s">
        <v>284</v>
      </c>
      <c r="Q10" s="510" t="s">
        <v>284</v>
      </c>
      <c r="R10" s="510" t="s">
        <v>285</v>
      </c>
      <c r="S10" s="510" t="s">
        <v>286</v>
      </c>
      <c r="T10" s="533" t="s">
        <v>286</v>
      </c>
    </row>
    <row r="11" spans="1:20" ht="13.5" thickBot="1">
      <c r="A11" s="506"/>
      <c r="B11" s="178" t="s">
        <v>242</v>
      </c>
      <c r="C11" s="179" t="s">
        <v>287</v>
      </c>
      <c r="D11" s="180" t="s">
        <v>243</v>
      </c>
      <c r="E11" s="181" t="s">
        <v>288</v>
      </c>
      <c r="F11" s="182" t="s">
        <v>244</v>
      </c>
      <c r="G11" s="182" t="s">
        <v>289</v>
      </c>
      <c r="H11" s="183" t="s">
        <v>237</v>
      </c>
      <c r="I11" s="181" t="s">
        <v>290</v>
      </c>
      <c r="J11" s="181" t="s">
        <v>247</v>
      </c>
      <c r="K11" s="182" t="s">
        <v>291</v>
      </c>
      <c r="L11" s="182" t="s">
        <v>248</v>
      </c>
      <c r="M11" s="184" t="s">
        <v>249</v>
      </c>
      <c r="N11" s="185" t="s">
        <v>292</v>
      </c>
      <c r="O11" s="176" t="s">
        <v>293</v>
      </c>
      <c r="P11" s="176" t="s">
        <v>294</v>
      </c>
      <c r="Q11" s="176" t="s">
        <v>295</v>
      </c>
      <c r="R11" s="176" t="s">
        <v>296</v>
      </c>
      <c r="S11" s="176" t="s">
        <v>297</v>
      </c>
      <c r="T11" s="186" t="s">
        <v>298</v>
      </c>
    </row>
    <row r="12" spans="1:21" ht="15" customHeight="1" thickTop="1">
      <c r="A12" s="187"/>
      <c r="B12" s="188"/>
      <c r="C12" s="189"/>
      <c r="D12" s="190"/>
      <c r="E12" s="191"/>
      <c r="F12" s="192"/>
      <c r="G12" s="192"/>
      <c r="H12" s="193"/>
      <c r="I12" s="194"/>
      <c r="J12" s="192"/>
      <c r="K12" s="192"/>
      <c r="L12" s="192"/>
      <c r="M12" s="193"/>
      <c r="N12" s="194"/>
      <c r="O12" s="192"/>
      <c r="P12" s="192"/>
      <c r="Q12" s="192"/>
      <c r="R12" s="192"/>
      <c r="S12" s="192"/>
      <c r="T12" s="193"/>
      <c r="U12" s="2"/>
    </row>
    <row r="13" spans="1:20" ht="15" customHeight="1">
      <c r="A13" s="293" t="s">
        <v>450</v>
      </c>
      <c r="B13" s="246">
        <v>43686946</v>
      </c>
      <c r="C13" s="350">
        <v>22798067</v>
      </c>
      <c r="D13" s="351">
        <v>17386342</v>
      </c>
      <c r="E13" s="252">
        <v>384</v>
      </c>
      <c r="F13" s="252">
        <v>51724529</v>
      </c>
      <c r="G13" s="252">
        <v>25303478</v>
      </c>
      <c r="H13" s="252">
        <v>19276386</v>
      </c>
      <c r="I13" s="252">
        <v>156</v>
      </c>
      <c r="J13" s="252">
        <v>21702741</v>
      </c>
      <c r="K13" s="252">
        <v>22172003</v>
      </c>
      <c r="L13" s="252">
        <v>11172710</v>
      </c>
      <c r="M13" s="252">
        <v>8497636</v>
      </c>
      <c r="N13" s="248">
        <f>IF(E13=0,0,I13/E13)</f>
        <v>0.40625</v>
      </c>
      <c r="O13" s="249">
        <f>IF(B13=0,0,F13/B13)</f>
        <v>1.1839813430767168</v>
      </c>
      <c r="P13" s="249">
        <f>IF(B13=0,0,K13/B13)</f>
        <v>0.5075200953621248</v>
      </c>
      <c r="Q13" s="249">
        <f>IF(D13=0,0,M13/D13)</f>
        <v>0.48875352848805115</v>
      </c>
      <c r="R13" s="249">
        <f>IF(F13=0,0,K13/F13)</f>
        <v>0.4286554837454392</v>
      </c>
      <c r="S13" s="249">
        <f>IF(D13=0,0,H13/D13)</f>
        <v>1.1087085483536445</v>
      </c>
      <c r="T13" s="250">
        <f>IF(H13=0,0,M13/H13)</f>
        <v>0.4408313882073123</v>
      </c>
    </row>
    <row r="14" spans="1:20" ht="15" customHeight="1">
      <c r="A14" s="195" t="s">
        <v>451</v>
      </c>
      <c r="B14" s="246">
        <v>47002951</v>
      </c>
      <c r="C14" s="352">
        <v>23031160</v>
      </c>
      <c r="D14" s="351">
        <v>17417267</v>
      </c>
      <c r="E14" s="252">
        <v>329</v>
      </c>
      <c r="F14" s="247">
        <v>66713107</v>
      </c>
      <c r="G14" s="251">
        <v>30521326</v>
      </c>
      <c r="H14" s="253">
        <v>22985218</v>
      </c>
      <c r="I14" s="254">
        <v>111</v>
      </c>
      <c r="J14" s="251">
        <v>22789663</v>
      </c>
      <c r="K14" s="251">
        <v>23254343</v>
      </c>
      <c r="L14" s="251">
        <v>11023157</v>
      </c>
      <c r="M14" s="253">
        <v>8315960</v>
      </c>
      <c r="N14" s="248">
        <f>IF(E14=0,0,I14/E14)</f>
        <v>0.3373860182370821</v>
      </c>
      <c r="O14" s="249">
        <f>IF(B14=0,0,F14/B14)</f>
        <v>1.419338692159988</v>
      </c>
      <c r="P14" s="249">
        <f>IF(B14=0,0,K14/B14)</f>
        <v>0.49474219182536006</v>
      </c>
      <c r="Q14" s="249">
        <f>IF(D14=0,0,M14/D14)</f>
        <v>0.47745493021379304</v>
      </c>
      <c r="R14" s="249">
        <f>IF(F14=0,0,K14/F14)</f>
        <v>0.34857232777361125</v>
      </c>
      <c r="S14" s="249">
        <f>IF(D14=0,0,H14/D14)</f>
        <v>1.319679947491188</v>
      </c>
      <c r="T14" s="250">
        <f>IF(H14=0,0,M14/H14)</f>
        <v>0.36179600297895803</v>
      </c>
    </row>
    <row r="15" spans="1:20" ht="15" customHeight="1">
      <c r="A15" s="195" t="s">
        <v>452</v>
      </c>
      <c r="B15" s="246">
        <v>21631574</v>
      </c>
      <c r="C15" s="352">
        <v>11770472</v>
      </c>
      <c r="D15" s="351">
        <v>8827854</v>
      </c>
      <c r="E15" s="252">
        <v>227</v>
      </c>
      <c r="F15" s="247">
        <v>25172617</v>
      </c>
      <c r="G15" s="251">
        <v>11570203</v>
      </c>
      <c r="H15" s="253">
        <v>8677652</v>
      </c>
      <c r="I15" s="254">
        <v>41</v>
      </c>
      <c r="J15" s="251">
        <v>3196685</v>
      </c>
      <c r="K15" s="251">
        <v>3222561</v>
      </c>
      <c r="L15" s="251">
        <v>1553944</v>
      </c>
      <c r="M15" s="253">
        <v>1165458</v>
      </c>
      <c r="N15" s="248">
        <f>IF(E15=0,0,I15/E15)</f>
        <v>0.18061674008810572</v>
      </c>
      <c r="O15" s="249">
        <f>IF(B15=0,0,F15/B15)</f>
        <v>1.1636978890209284</v>
      </c>
      <c r="P15" s="249">
        <f>IF(B15=0,0,K15/B15)</f>
        <v>0.14897487348817057</v>
      </c>
      <c r="Q15" s="249">
        <f>IF(D15=0,0,M15/D15)</f>
        <v>0.13202053409582895</v>
      </c>
      <c r="R15" s="249">
        <f>IF(F15=0,0,K15/F15)</f>
        <v>0.12801851313274262</v>
      </c>
      <c r="S15" s="249">
        <f>IF(D15=0,0,H15/D15)</f>
        <v>0.9829854458399516</v>
      </c>
      <c r="T15" s="250">
        <f>IF(H15=0,0,M15/H15)</f>
        <v>0.13430568545500557</v>
      </c>
    </row>
    <row r="16" spans="1:20" ht="15" customHeight="1">
      <c r="A16" s="195" t="s">
        <v>453</v>
      </c>
      <c r="B16" s="246">
        <v>713904</v>
      </c>
      <c r="C16" s="352">
        <v>713904</v>
      </c>
      <c r="D16" s="351">
        <v>535428</v>
      </c>
      <c r="E16" s="252">
        <v>36</v>
      </c>
      <c r="F16" s="247">
        <v>704642</v>
      </c>
      <c r="G16" s="251">
        <v>704642</v>
      </c>
      <c r="H16" s="253">
        <v>528480</v>
      </c>
      <c r="I16" s="254">
        <v>0</v>
      </c>
      <c r="J16" s="251">
        <v>0</v>
      </c>
      <c r="K16" s="251">
        <v>0</v>
      </c>
      <c r="L16" s="251">
        <v>0</v>
      </c>
      <c r="M16" s="253">
        <v>0</v>
      </c>
      <c r="N16" s="248">
        <f>IF(E16=0,0,I16/E16)</f>
        <v>0</v>
      </c>
      <c r="O16" s="249">
        <f>IF(B16=0,0,F16/B16)</f>
        <v>0.9870262668369977</v>
      </c>
      <c r="P16" s="249">
        <f>IF(B16=0,0,K16/B16)</f>
        <v>0</v>
      </c>
      <c r="Q16" s="249">
        <f>IF(D16=0,0,M16/D16)</f>
        <v>0</v>
      </c>
      <c r="R16" s="249">
        <f>IF(F16=0,0,K16/F16)</f>
        <v>0</v>
      </c>
      <c r="S16" s="249">
        <f>IF(D16=0,0,H16/D16)</f>
        <v>0.9870234653398776</v>
      </c>
      <c r="T16" s="250">
        <f>IF(H16=0,0,M16/H16)</f>
        <v>0</v>
      </c>
    </row>
    <row r="17" spans="1:20" ht="15" customHeight="1">
      <c r="A17" s="195" t="s">
        <v>454</v>
      </c>
      <c r="B17" s="246">
        <v>27770683</v>
      </c>
      <c r="C17" s="352">
        <v>14346675</v>
      </c>
      <c r="D17" s="351">
        <v>10898406</v>
      </c>
      <c r="E17" s="252">
        <v>147</v>
      </c>
      <c r="F17" s="247">
        <v>30400469</v>
      </c>
      <c r="G17" s="251">
        <v>15378695</v>
      </c>
      <c r="H17" s="253">
        <v>11709602</v>
      </c>
      <c r="I17" s="254">
        <v>59</v>
      </c>
      <c r="J17" s="251">
        <v>10693205</v>
      </c>
      <c r="K17" s="251">
        <v>11097140</v>
      </c>
      <c r="L17" s="251">
        <v>5550298</v>
      </c>
      <c r="M17" s="253">
        <v>4288567</v>
      </c>
      <c r="N17" s="248">
        <f>IF(E17=0,0,I17/E17)</f>
        <v>0.4013605442176871</v>
      </c>
      <c r="O17" s="249">
        <f>IF(B17=0,0,F17/B17)</f>
        <v>1.0946964826180183</v>
      </c>
      <c r="P17" s="249">
        <f>IF(B17=0,0,K17/B17)</f>
        <v>0.3995991024059437</v>
      </c>
      <c r="Q17" s="249">
        <f>IF(D17=0,0,M17/D17)</f>
        <v>0.39350405921746723</v>
      </c>
      <c r="R17" s="249">
        <f>IF(F17=0,0,K17/F17)</f>
        <v>0.36503186842281937</v>
      </c>
      <c r="S17" s="249">
        <f>IF(D17=0,0,H17/D17)</f>
        <v>1.0744325362809937</v>
      </c>
      <c r="T17" s="250">
        <f>IF(H17=0,0,M17/H17)</f>
        <v>0.36624361784456894</v>
      </c>
    </row>
    <row r="18" spans="1:20" ht="15" customHeight="1">
      <c r="A18" s="346" t="s">
        <v>236</v>
      </c>
      <c r="B18" s="251" t="s">
        <v>314</v>
      </c>
      <c r="C18" s="352" t="s">
        <v>314</v>
      </c>
      <c r="D18" s="353" t="s">
        <v>314</v>
      </c>
      <c r="E18" s="254" t="s">
        <v>314</v>
      </c>
      <c r="F18" s="247" t="s">
        <v>314</v>
      </c>
      <c r="G18" s="251" t="s">
        <v>314</v>
      </c>
      <c r="H18" s="253" t="s">
        <v>314</v>
      </c>
      <c r="I18" s="254" t="s">
        <v>314</v>
      </c>
      <c r="J18" s="251" t="s">
        <v>314</v>
      </c>
      <c r="K18" s="251" t="s">
        <v>314</v>
      </c>
      <c r="L18" s="251" t="s">
        <v>314</v>
      </c>
      <c r="M18" s="253" t="s">
        <v>314</v>
      </c>
      <c r="N18" s="248" t="s">
        <v>314</v>
      </c>
      <c r="O18" s="249" t="s">
        <v>314</v>
      </c>
      <c r="P18" s="249" t="s">
        <v>314</v>
      </c>
      <c r="Q18" s="249" t="s">
        <v>314</v>
      </c>
      <c r="R18" s="249" t="s">
        <v>314</v>
      </c>
      <c r="S18" s="249" t="s">
        <v>314</v>
      </c>
      <c r="T18" s="250" t="s">
        <v>314</v>
      </c>
    </row>
    <row r="19" spans="1:20" ht="15" customHeight="1">
      <c r="A19" s="346" t="s">
        <v>232</v>
      </c>
      <c r="B19" s="251" t="s">
        <v>314</v>
      </c>
      <c r="C19" s="352" t="s">
        <v>314</v>
      </c>
      <c r="D19" s="353" t="s">
        <v>314</v>
      </c>
      <c r="E19" s="254" t="s">
        <v>314</v>
      </c>
      <c r="F19" s="247" t="s">
        <v>314</v>
      </c>
      <c r="G19" s="251" t="s">
        <v>314</v>
      </c>
      <c r="H19" s="253" t="s">
        <v>314</v>
      </c>
      <c r="I19" s="254" t="s">
        <v>314</v>
      </c>
      <c r="J19" s="251" t="s">
        <v>314</v>
      </c>
      <c r="K19" s="251" t="s">
        <v>314</v>
      </c>
      <c r="L19" s="251" t="s">
        <v>314</v>
      </c>
      <c r="M19" s="253" t="s">
        <v>314</v>
      </c>
      <c r="N19" s="248" t="s">
        <v>314</v>
      </c>
      <c r="O19" s="249" t="s">
        <v>314</v>
      </c>
      <c r="P19" s="249" t="s">
        <v>314</v>
      </c>
      <c r="Q19" s="249" t="s">
        <v>314</v>
      </c>
      <c r="R19" s="249" t="s">
        <v>314</v>
      </c>
      <c r="S19" s="249" t="s">
        <v>314</v>
      </c>
      <c r="T19" s="250" t="s">
        <v>314</v>
      </c>
    </row>
    <row r="20" spans="1:20" ht="15" customHeight="1">
      <c r="A20" s="195" t="s">
        <v>455</v>
      </c>
      <c r="B20" s="246">
        <v>16646571</v>
      </c>
      <c r="C20" s="352">
        <v>16646571</v>
      </c>
      <c r="D20" s="353">
        <v>12000008</v>
      </c>
      <c r="E20" s="254">
        <v>125</v>
      </c>
      <c r="F20" s="247">
        <v>21699604</v>
      </c>
      <c r="G20" s="251">
        <v>21699604</v>
      </c>
      <c r="H20" s="253">
        <v>16461617</v>
      </c>
      <c r="I20" s="254">
        <v>62</v>
      </c>
      <c r="J20" s="251">
        <v>8320983</v>
      </c>
      <c r="K20" s="251">
        <v>8584691</v>
      </c>
      <c r="L20" s="251">
        <v>8320982</v>
      </c>
      <c r="M20" s="253">
        <v>6340472</v>
      </c>
      <c r="N20" s="248">
        <f>IF(E20=0,0,I20/E20)</f>
        <v>0.496</v>
      </c>
      <c r="O20" s="249">
        <f>IF(B20=0,0,F20/B20)</f>
        <v>1.3035479799413345</v>
      </c>
      <c r="P20" s="249">
        <f>IF(B20=0,0,K20/B20)</f>
        <v>0.5157032640536</v>
      </c>
      <c r="Q20" s="249">
        <f>IF(D20=0,0,M20/D20)</f>
        <v>0.528372314418457</v>
      </c>
      <c r="R20" s="249">
        <f>IF(F20=0,0,K20/F20)</f>
        <v>0.3956150997041236</v>
      </c>
      <c r="S20" s="249">
        <f>IF(D20=0,0,H20/D20)</f>
        <v>1.3718005021329986</v>
      </c>
      <c r="T20" s="250">
        <f>IF(H20=0,0,M20/H20)</f>
        <v>0.38516702217042226</v>
      </c>
    </row>
    <row r="21" spans="1:20" ht="15" customHeight="1">
      <c r="A21" s="195" t="s">
        <v>456</v>
      </c>
      <c r="B21" s="246">
        <v>23081886</v>
      </c>
      <c r="C21" s="352">
        <v>23081886</v>
      </c>
      <c r="D21" s="353">
        <v>17311414</v>
      </c>
      <c r="E21" s="254">
        <v>309</v>
      </c>
      <c r="F21" s="247">
        <v>23211652</v>
      </c>
      <c r="G21" s="251">
        <v>23211652</v>
      </c>
      <c r="H21" s="253">
        <v>17408737</v>
      </c>
      <c r="I21" s="254">
        <v>167</v>
      </c>
      <c r="J21" s="251">
        <v>10476277</v>
      </c>
      <c r="K21" s="251">
        <v>10487097</v>
      </c>
      <c r="L21" s="251">
        <v>10476276</v>
      </c>
      <c r="M21" s="253">
        <v>7857205</v>
      </c>
      <c r="N21" s="248">
        <f>IF(E21=0,0,I21/E21)</f>
        <v>0.540453074433657</v>
      </c>
      <c r="O21" s="249">
        <f>IF(B21=0,0,F21/B21)</f>
        <v>1.0056219842693963</v>
      </c>
      <c r="P21" s="249">
        <f>IF(B21=0,0,K21/B21)</f>
        <v>0.45434315896023403</v>
      </c>
      <c r="Q21" s="249">
        <f>IF(D21=0,0,M21/D21)</f>
        <v>0.45387424736072973</v>
      </c>
      <c r="R21" s="249">
        <f>IF(F21=0,0,K21/F21)</f>
        <v>0.45180312887682444</v>
      </c>
      <c r="S21" s="249">
        <f>IF(D21=0,0,H21/D21)</f>
        <v>1.0056218977837397</v>
      </c>
      <c r="T21" s="250">
        <f>IF(H21=0,0,M21/H21)</f>
        <v>0.4513368775690046</v>
      </c>
    </row>
    <row r="22" spans="1:20" ht="15" customHeight="1">
      <c r="A22" s="346" t="s">
        <v>233</v>
      </c>
      <c r="B22" s="251" t="s">
        <v>314</v>
      </c>
      <c r="C22" s="352" t="s">
        <v>314</v>
      </c>
      <c r="D22" s="353" t="s">
        <v>314</v>
      </c>
      <c r="E22" s="254" t="s">
        <v>314</v>
      </c>
      <c r="F22" s="247" t="s">
        <v>314</v>
      </c>
      <c r="G22" s="251" t="s">
        <v>314</v>
      </c>
      <c r="H22" s="253" t="s">
        <v>314</v>
      </c>
      <c r="I22" s="254" t="s">
        <v>314</v>
      </c>
      <c r="J22" s="251" t="s">
        <v>314</v>
      </c>
      <c r="K22" s="251" t="s">
        <v>314</v>
      </c>
      <c r="L22" s="251" t="s">
        <v>314</v>
      </c>
      <c r="M22" s="253" t="s">
        <v>314</v>
      </c>
      <c r="N22" s="248" t="s">
        <v>314</v>
      </c>
      <c r="O22" s="249" t="s">
        <v>314</v>
      </c>
      <c r="P22" s="249" t="s">
        <v>314</v>
      </c>
      <c r="Q22" s="249" t="s">
        <v>314</v>
      </c>
      <c r="R22" s="249" t="s">
        <v>314</v>
      </c>
      <c r="S22" s="249" t="s">
        <v>314</v>
      </c>
      <c r="T22" s="250" t="s">
        <v>314</v>
      </c>
    </row>
    <row r="23" spans="1:20" ht="15" customHeight="1">
      <c r="A23" s="195" t="s">
        <v>457</v>
      </c>
      <c r="B23" s="246">
        <v>817200</v>
      </c>
      <c r="C23" s="352">
        <v>817200</v>
      </c>
      <c r="D23" s="353">
        <v>612900</v>
      </c>
      <c r="E23" s="254">
        <v>34</v>
      </c>
      <c r="F23" s="247">
        <v>747368</v>
      </c>
      <c r="G23" s="251">
        <v>747368</v>
      </c>
      <c r="H23" s="253">
        <v>560526</v>
      </c>
      <c r="I23" s="254">
        <v>0</v>
      </c>
      <c r="J23" s="251">
        <v>0</v>
      </c>
      <c r="K23" s="251">
        <v>0</v>
      </c>
      <c r="L23" s="251">
        <v>0</v>
      </c>
      <c r="M23" s="253">
        <v>0</v>
      </c>
      <c r="N23" s="248">
        <f>IF(E23=0,0,I23/E23)</f>
        <v>0</v>
      </c>
      <c r="O23" s="249">
        <f>IF(B23=0,0,F23/B23)</f>
        <v>0.9145472344591288</v>
      </c>
      <c r="P23" s="249">
        <f>IF(B23=0,0,K23/B23)</f>
        <v>0</v>
      </c>
      <c r="Q23" s="249">
        <f>IF(D23=0,0,M23/D23)</f>
        <v>0</v>
      </c>
      <c r="R23" s="249">
        <f>IF(F23=0,0,K23/F23)</f>
        <v>0</v>
      </c>
      <c r="S23" s="249">
        <f>IF(D23=0,0,H23/D23)</f>
        <v>0.9145472344591288</v>
      </c>
      <c r="T23" s="250">
        <f>IF(H23=0,0,M23/H23)</f>
        <v>0</v>
      </c>
    </row>
    <row r="24" spans="1:20" ht="15" customHeight="1">
      <c r="A24" s="195" t="s">
        <v>458</v>
      </c>
      <c r="B24" s="246">
        <v>9420631</v>
      </c>
      <c r="C24" s="352">
        <v>9420631</v>
      </c>
      <c r="D24" s="353">
        <v>6553983</v>
      </c>
      <c r="E24" s="254">
        <v>75</v>
      </c>
      <c r="F24" s="247">
        <v>10942049</v>
      </c>
      <c r="G24" s="251">
        <v>10942049</v>
      </c>
      <c r="H24" s="253">
        <v>8317038</v>
      </c>
      <c r="I24" s="254">
        <v>39</v>
      </c>
      <c r="J24" s="251">
        <v>3696903</v>
      </c>
      <c r="K24" s="251">
        <v>3723820</v>
      </c>
      <c r="L24" s="251">
        <v>3727352</v>
      </c>
      <c r="M24" s="253">
        <v>2860149</v>
      </c>
      <c r="N24" s="248">
        <f>IF(E24=0,0,I24/E24)</f>
        <v>0.52</v>
      </c>
      <c r="O24" s="249">
        <f>IF(B24=0,0,F24/B24)</f>
        <v>1.1614985238249964</v>
      </c>
      <c r="P24" s="249">
        <f>IF(B24=0,0,K24/B24)</f>
        <v>0.39528350064873574</v>
      </c>
      <c r="Q24" s="249">
        <f>IF(D24=0,0,M24/D24)</f>
        <v>0.43639859914192636</v>
      </c>
      <c r="R24" s="249">
        <f>IF(F24=0,0,K24/F24)</f>
        <v>0.34032200002028873</v>
      </c>
      <c r="S24" s="249">
        <f>IF(D24=0,0,H24/D24)</f>
        <v>1.2690051225338852</v>
      </c>
      <c r="T24" s="250">
        <f>IF(H24=0,0,M24/H24)</f>
        <v>0.3438903369204277</v>
      </c>
    </row>
    <row r="25" spans="1:20" ht="15" customHeight="1">
      <c r="A25" s="346" t="s">
        <v>234</v>
      </c>
      <c r="B25" s="251" t="s">
        <v>314</v>
      </c>
      <c r="C25" s="352" t="s">
        <v>314</v>
      </c>
      <c r="D25" s="353" t="s">
        <v>314</v>
      </c>
      <c r="E25" s="254" t="s">
        <v>314</v>
      </c>
      <c r="F25" s="247" t="s">
        <v>314</v>
      </c>
      <c r="G25" s="251" t="s">
        <v>314</v>
      </c>
      <c r="H25" s="253" t="s">
        <v>314</v>
      </c>
      <c r="I25" s="254" t="s">
        <v>314</v>
      </c>
      <c r="J25" s="251" t="s">
        <v>314</v>
      </c>
      <c r="K25" s="251" t="s">
        <v>314</v>
      </c>
      <c r="L25" s="251" t="s">
        <v>314</v>
      </c>
      <c r="M25" s="253" t="s">
        <v>314</v>
      </c>
      <c r="N25" s="248" t="s">
        <v>314</v>
      </c>
      <c r="O25" s="249" t="s">
        <v>314</v>
      </c>
      <c r="P25" s="249" t="s">
        <v>314</v>
      </c>
      <c r="Q25" s="249" t="s">
        <v>314</v>
      </c>
      <c r="R25" s="249" t="s">
        <v>314</v>
      </c>
      <c r="S25" s="249" t="s">
        <v>314</v>
      </c>
      <c r="T25" s="250" t="s">
        <v>314</v>
      </c>
    </row>
    <row r="26" spans="1:20" ht="15" customHeight="1">
      <c r="A26" s="346" t="s">
        <v>235</v>
      </c>
      <c r="B26" s="251" t="s">
        <v>314</v>
      </c>
      <c r="C26" s="352" t="s">
        <v>314</v>
      </c>
      <c r="D26" s="353" t="s">
        <v>314</v>
      </c>
      <c r="E26" s="254" t="s">
        <v>314</v>
      </c>
      <c r="F26" s="247" t="s">
        <v>314</v>
      </c>
      <c r="G26" s="251" t="s">
        <v>314</v>
      </c>
      <c r="H26" s="253" t="s">
        <v>314</v>
      </c>
      <c r="I26" s="254" t="s">
        <v>314</v>
      </c>
      <c r="J26" s="251" t="s">
        <v>314</v>
      </c>
      <c r="K26" s="251" t="s">
        <v>314</v>
      </c>
      <c r="L26" s="251" t="s">
        <v>314</v>
      </c>
      <c r="M26" s="253" t="s">
        <v>314</v>
      </c>
      <c r="N26" s="248" t="s">
        <v>314</v>
      </c>
      <c r="O26" s="249" t="s">
        <v>314</v>
      </c>
      <c r="P26" s="249" t="s">
        <v>314</v>
      </c>
      <c r="Q26" s="249" t="s">
        <v>314</v>
      </c>
      <c r="R26" s="249" t="s">
        <v>314</v>
      </c>
      <c r="S26" s="249" t="s">
        <v>314</v>
      </c>
      <c r="T26" s="250" t="s">
        <v>314</v>
      </c>
    </row>
    <row r="27" spans="1:20" ht="15" customHeight="1">
      <c r="A27" s="195" t="s">
        <v>459</v>
      </c>
      <c r="B27" s="246">
        <v>542549</v>
      </c>
      <c r="C27" s="352">
        <v>542549</v>
      </c>
      <c r="D27" s="354">
        <v>444258</v>
      </c>
      <c r="E27" s="254">
        <v>25</v>
      </c>
      <c r="F27" s="247">
        <v>403760.81768510956</v>
      </c>
      <c r="G27" s="251">
        <v>403760.81768510956</v>
      </c>
      <c r="H27" s="253">
        <v>323008.6667085348</v>
      </c>
      <c r="I27" s="254">
        <v>2</v>
      </c>
      <c r="J27" s="251">
        <v>3816.994284996546</v>
      </c>
      <c r="K27" s="251">
        <v>3816.994284996546</v>
      </c>
      <c r="L27" s="251">
        <v>3816.994284996546</v>
      </c>
      <c r="M27" s="253">
        <v>3053.570307102933</v>
      </c>
      <c r="N27" s="248">
        <f>IF(E27=0,0,I27/E27)</f>
        <v>0.08</v>
      </c>
      <c r="O27" s="249">
        <f>IF(B27=0,0,F27/B27)</f>
        <v>0.7441923543958417</v>
      </c>
      <c r="P27" s="249">
        <f>IF(B27=0,0,K27/B27)</f>
        <v>0.007035298719556291</v>
      </c>
      <c r="Q27" s="249">
        <f>IF(D27=0,0,M27/D27)</f>
        <v>0.006873416589240786</v>
      </c>
      <c r="R27" s="249">
        <f>IF(F27=0,0,K27/F27)</f>
        <v>0.009453602523594538</v>
      </c>
      <c r="S27" s="249">
        <f>IF(D27=0,0,H27/D27)</f>
        <v>0.7270745078502465</v>
      </c>
      <c r="T27" s="250">
        <f>IF(H27=0,0,M27/H27)</f>
        <v>0.009453524384403921</v>
      </c>
    </row>
    <row r="28" spans="1:20" ht="15" customHeight="1" thickBot="1">
      <c r="A28" s="196"/>
      <c r="B28" s="255"/>
      <c r="C28" s="256"/>
      <c r="D28" s="257"/>
      <c r="E28" s="258"/>
      <c r="F28" s="259"/>
      <c r="G28" s="260"/>
      <c r="H28" s="261"/>
      <c r="I28" s="262"/>
      <c r="J28" s="260"/>
      <c r="K28" s="263"/>
      <c r="L28" s="263"/>
      <c r="M28" s="261"/>
      <c r="N28" s="264"/>
      <c r="O28" s="265"/>
      <c r="P28" s="265"/>
      <c r="Q28" s="265"/>
      <c r="R28" s="265"/>
      <c r="S28" s="266"/>
      <c r="T28" s="267"/>
    </row>
    <row r="29" spans="1:20" ht="15" customHeight="1" thickBot="1" thickTop="1">
      <c r="A29" s="197" t="s">
        <v>460</v>
      </c>
      <c r="B29" s="268">
        <f>SUM(B13:B28)</f>
        <v>191314895</v>
      </c>
      <c r="C29" s="356">
        <f>SUM(C13:C28)</f>
        <v>123169115</v>
      </c>
      <c r="D29" s="362">
        <f>SUM(D13:D28)</f>
        <v>91987860</v>
      </c>
      <c r="E29" s="361">
        <f aca="true" t="shared" si="0" ref="E29:M29">SUM(E13:E27)</f>
        <v>1691</v>
      </c>
      <c r="F29" s="268">
        <f>SUM(F13:F28)</f>
        <v>231719797.8176851</v>
      </c>
      <c r="G29" s="268">
        <f>SUM(G13:G28)</f>
        <v>140482777.8176851</v>
      </c>
      <c r="H29" s="268">
        <f>SUM(H13:H28)</f>
        <v>106248264.66670853</v>
      </c>
      <c r="I29" s="269">
        <f t="shared" si="0"/>
        <v>637</v>
      </c>
      <c r="J29" s="268">
        <f t="shared" si="0"/>
        <v>80880273.994285</v>
      </c>
      <c r="K29" s="268">
        <f t="shared" si="0"/>
        <v>82545471.994285</v>
      </c>
      <c r="L29" s="268">
        <f t="shared" si="0"/>
        <v>51828535.994284995</v>
      </c>
      <c r="M29" s="363">
        <f t="shared" si="0"/>
        <v>39328500.570307106</v>
      </c>
      <c r="N29" s="364">
        <f>IF(E29=0,0,I29/E29)</f>
        <v>0.37670017740981665</v>
      </c>
      <c r="O29" s="270">
        <f>IF(B29=0,0,F29/B29)</f>
        <v>1.2111958026984</v>
      </c>
      <c r="P29" s="270">
        <f>IF(G29=0,0,L29/G29)</f>
        <v>0.36893160001111824</v>
      </c>
      <c r="Q29" s="270">
        <f>IF(D29=0,0,M29/D29)</f>
        <v>0.4275401185581131</v>
      </c>
      <c r="R29" s="270">
        <f>IF(F29=0,0,K29/F29)</f>
        <v>0.3562296910824641</v>
      </c>
      <c r="S29" s="270">
        <f>IF(D29=0,0,H29/D29)</f>
        <v>1.1550248550918407</v>
      </c>
      <c r="T29" s="271">
        <f>IF(H29=0,0,M29/H29)</f>
        <v>0.3701566392041993</v>
      </c>
    </row>
    <row r="30" ht="13.5" thickTop="1"/>
    <row r="31" spans="1:3" ht="12.75">
      <c r="A31" t="s">
        <v>425</v>
      </c>
      <c r="C31" s="203"/>
    </row>
  </sheetData>
  <sheetProtection password="C766" sheet="1" objects="1" scenarios="1"/>
  <mergeCells count="25">
    <mergeCell ref="T6:T10"/>
    <mergeCell ref="N5:T5"/>
    <mergeCell ref="J7:M7"/>
    <mergeCell ref="J8:K8"/>
    <mergeCell ref="K9:K10"/>
    <mergeCell ref="J9:J10"/>
    <mergeCell ref="P6:P10"/>
    <mergeCell ref="Q6:Q10"/>
    <mergeCell ref="R6:R10"/>
    <mergeCell ref="S6:S10"/>
    <mergeCell ref="A5:A11"/>
    <mergeCell ref="A2:B2"/>
    <mergeCell ref="O6:O10"/>
    <mergeCell ref="N6:N10"/>
    <mergeCell ref="I5:M6"/>
    <mergeCell ref="L8:M9"/>
    <mergeCell ref="I7:I10"/>
    <mergeCell ref="E8:E10"/>
    <mergeCell ref="C9:D9"/>
    <mergeCell ref="B5:D8"/>
    <mergeCell ref="E5:H7"/>
    <mergeCell ref="B9:B10"/>
    <mergeCell ref="G9:H9"/>
    <mergeCell ref="F8:H8"/>
    <mergeCell ref="F9:F10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2" r:id="rId1"/>
  <headerFooter alignWithMargins="0"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SheetLayoutView="100" workbookViewId="0" topLeftCell="A1">
      <selection activeCell="E27" sqref="E27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5" width="11.7109375" style="0" customWidth="1"/>
    <col min="6" max="6" width="12.28125" style="0" customWidth="1"/>
    <col min="7" max="12" width="14.7109375" style="0" customWidth="1"/>
  </cols>
  <sheetData>
    <row r="1" spans="1:8" s="39" customFormat="1" ht="19.5" customHeight="1">
      <c r="A1" s="550" t="s">
        <v>461</v>
      </c>
      <c r="B1" s="545"/>
      <c r="C1" s="545"/>
      <c r="D1" s="545"/>
      <c r="E1" s="545"/>
      <c r="F1" s="545"/>
      <c r="G1" s="545"/>
      <c r="H1" s="57"/>
    </row>
    <row r="2" s="39" customFormat="1" ht="13.5" customHeight="1">
      <c r="A2" s="37"/>
    </row>
    <row r="3" spans="1:10" s="39" customFormat="1" ht="19.5" customHeight="1">
      <c r="A3" s="552" t="s">
        <v>462</v>
      </c>
      <c r="B3" s="545"/>
      <c r="C3" s="545"/>
      <c r="D3" s="545"/>
      <c r="E3" s="545"/>
      <c r="F3" s="545"/>
      <c r="G3" s="545"/>
      <c r="H3" s="545"/>
      <c r="I3" s="545"/>
      <c r="J3" s="545"/>
    </row>
    <row r="4" spans="1:10" s="39" customFormat="1" ht="19.5" customHeight="1">
      <c r="A4" s="60"/>
      <c r="B4" s="57"/>
      <c r="C4" s="57"/>
      <c r="D4" s="57"/>
      <c r="E4" s="57"/>
      <c r="F4" s="57"/>
      <c r="G4" s="57"/>
      <c r="H4" s="57"/>
      <c r="I4" s="57"/>
      <c r="J4" s="57"/>
    </row>
    <row r="5" spans="1:12" ht="13.5" customHeight="1">
      <c r="A5" s="425" t="s">
        <v>463</v>
      </c>
      <c r="B5" s="425"/>
      <c r="C5" s="425" t="s">
        <v>436</v>
      </c>
      <c r="D5" s="425"/>
      <c r="E5" s="425"/>
      <c r="F5" s="425" t="s">
        <v>464</v>
      </c>
      <c r="G5" s="551" t="s">
        <v>465</v>
      </c>
      <c r="H5" s="551"/>
      <c r="I5" s="551"/>
      <c r="J5" s="425" t="s">
        <v>466</v>
      </c>
      <c r="K5" s="425" t="s">
        <v>467</v>
      </c>
      <c r="L5" s="425"/>
    </row>
    <row r="6" spans="1:12" ht="15.75" customHeight="1">
      <c r="A6" s="425"/>
      <c r="B6" s="425"/>
      <c r="C6" s="425"/>
      <c r="D6" s="425"/>
      <c r="E6" s="425"/>
      <c r="F6" s="425"/>
      <c r="G6" s="551" t="s">
        <v>332</v>
      </c>
      <c r="H6" s="551" t="s">
        <v>433</v>
      </c>
      <c r="I6" s="551"/>
      <c r="J6" s="425"/>
      <c r="K6" s="425"/>
      <c r="L6" s="425"/>
    </row>
    <row r="7" spans="1:12" ht="27" customHeight="1">
      <c r="A7" s="425"/>
      <c r="B7" s="425"/>
      <c r="C7" s="143" t="s">
        <v>468</v>
      </c>
      <c r="D7" s="143" t="s">
        <v>469</v>
      </c>
      <c r="E7" s="143" t="s">
        <v>470</v>
      </c>
      <c r="F7" s="425"/>
      <c r="G7" s="551"/>
      <c r="H7" s="144" t="s">
        <v>332</v>
      </c>
      <c r="I7" s="144" t="s">
        <v>245</v>
      </c>
      <c r="J7" s="425"/>
      <c r="K7" s="143" t="s">
        <v>460</v>
      </c>
      <c r="L7" s="143" t="s">
        <v>245</v>
      </c>
    </row>
    <row r="8" spans="1:12" ht="13.5" customHeight="1">
      <c r="A8" s="380" t="s">
        <v>471</v>
      </c>
      <c r="B8" s="373"/>
      <c r="C8" s="34">
        <v>48</v>
      </c>
      <c r="D8" s="34">
        <v>131</v>
      </c>
      <c r="E8" s="34">
        <v>45</v>
      </c>
      <c r="F8" s="22" t="s">
        <v>302</v>
      </c>
      <c r="G8" s="22">
        <v>13609422</v>
      </c>
      <c r="H8" s="22">
        <v>6976603</v>
      </c>
      <c r="I8" s="22">
        <v>5398618</v>
      </c>
      <c r="J8" s="22">
        <v>3860369</v>
      </c>
      <c r="K8" s="22">
        <v>2036789</v>
      </c>
      <c r="L8" s="22">
        <v>1577098</v>
      </c>
    </row>
    <row r="9" spans="1:12" ht="13.5" customHeight="1">
      <c r="A9" s="380" t="s">
        <v>385</v>
      </c>
      <c r="B9" s="373"/>
      <c r="C9" s="34">
        <v>38</v>
      </c>
      <c r="D9" s="34">
        <v>111</v>
      </c>
      <c r="E9" s="34">
        <v>40</v>
      </c>
      <c r="F9" s="22" t="s">
        <v>302</v>
      </c>
      <c r="G9" s="22">
        <v>15108752</v>
      </c>
      <c r="H9" s="22">
        <v>7232720</v>
      </c>
      <c r="I9" s="22">
        <v>5456012</v>
      </c>
      <c r="J9" s="22">
        <v>6479350</v>
      </c>
      <c r="K9" s="22">
        <v>3097607</v>
      </c>
      <c r="L9" s="22">
        <v>2327509</v>
      </c>
    </row>
    <row r="10" spans="1:12" ht="13.5" customHeight="1">
      <c r="A10" s="366" t="s">
        <v>472</v>
      </c>
      <c r="B10" s="368"/>
      <c r="C10" s="34">
        <v>33</v>
      </c>
      <c r="D10" s="34">
        <v>45</v>
      </c>
      <c r="E10" s="34">
        <v>26</v>
      </c>
      <c r="F10" s="22" t="s">
        <v>302</v>
      </c>
      <c r="G10" s="22">
        <v>10788958</v>
      </c>
      <c r="H10" s="22">
        <v>5278650</v>
      </c>
      <c r="I10" s="22">
        <v>4034516</v>
      </c>
      <c r="J10" s="22">
        <v>5544955</v>
      </c>
      <c r="K10" s="22">
        <v>2942916</v>
      </c>
      <c r="L10" s="22">
        <v>2270437</v>
      </c>
    </row>
    <row r="11" spans="1:12" ht="13.5" customHeight="1">
      <c r="A11" s="294" t="s">
        <v>473</v>
      </c>
      <c r="B11" s="148"/>
      <c r="C11" s="244"/>
      <c r="D11" s="34"/>
      <c r="E11" s="34"/>
      <c r="F11" s="22" t="s">
        <v>302</v>
      </c>
      <c r="G11" s="22"/>
      <c r="H11" s="22"/>
      <c r="I11" s="22"/>
      <c r="J11" s="22"/>
      <c r="K11" s="22"/>
      <c r="L11" s="22"/>
    </row>
    <row r="12" spans="1:12" ht="42.75" customHeight="1">
      <c r="A12" s="380" t="s">
        <v>474</v>
      </c>
      <c r="B12" s="373"/>
      <c r="C12" s="34">
        <v>61</v>
      </c>
      <c r="D12" s="34">
        <v>81</v>
      </c>
      <c r="E12" s="34">
        <v>39</v>
      </c>
      <c r="F12" s="22" t="s">
        <v>302</v>
      </c>
      <c r="G12" s="22">
        <v>10165644</v>
      </c>
      <c r="H12" s="22">
        <v>4860579</v>
      </c>
      <c r="I12" s="22">
        <v>3668950</v>
      </c>
      <c r="J12" s="22">
        <v>5581297</v>
      </c>
      <c r="K12" s="22">
        <v>2742665</v>
      </c>
      <c r="L12" s="22">
        <v>2056998</v>
      </c>
    </row>
    <row r="13" spans="1:12" ht="42.75" customHeight="1">
      <c r="A13" s="382" t="s">
        <v>475</v>
      </c>
      <c r="B13" s="379"/>
      <c r="C13" s="34">
        <v>17</v>
      </c>
      <c r="D13" s="34">
        <v>21</v>
      </c>
      <c r="E13" s="34">
        <v>7</v>
      </c>
      <c r="F13" s="22" t="s">
        <v>302</v>
      </c>
      <c r="G13" s="22">
        <v>2051753</v>
      </c>
      <c r="H13" s="22">
        <v>954925</v>
      </c>
      <c r="I13" s="22">
        <v>718290</v>
      </c>
      <c r="J13" s="22">
        <v>706031</v>
      </c>
      <c r="K13" s="22">
        <v>352734</v>
      </c>
      <c r="L13" s="22">
        <v>265593</v>
      </c>
    </row>
    <row r="14" spans="1:12" ht="13.5" customHeight="1">
      <c r="A14" s="21"/>
      <c r="B14" s="25"/>
      <c r="C14" s="25"/>
      <c r="D14" s="25"/>
      <c r="E14" s="25"/>
      <c r="F14" s="26"/>
      <c r="G14" s="213"/>
      <c r="H14" s="213"/>
      <c r="I14" s="213"/>
      <c r="J14" s="213"/>
      <c r="K14" s="213"/>
      <c r="L14" s="214"/>
    </row>
    <row r="15" spans="1:12" ht="13.5" customHeight="1">
      <c r="A15" s="549" t="s">
        <v>364</v>
      </c>
      <c r="B15" s="368"/>
      <c r="C15" s="41">
        <f>SUM(C8:C14)</f>
        <v>197</v>
      </c>
      <c r="D15" s="41">
        <f>SUM(D8:D14)</f>
        <v>389</v>
      </c>
      <c r="E15" s="41">
        <f>SUM(E8:E14)</f>
        <v>157</v>
      </c>
      <c r="F15" s="41" t="s">
        <v>302</v>
      </c>
      <c r="G15" s="41">
        <f aca="true" t="shared" si="0" ref="G15:L15">SUM(G8:G14)</f>
        <v>51724529</v>
      </c>
      <c r="H15" s="41">
        <f t="shared" si="0"/>
        <v>25303477</v>
      </c>
      <c r="I15" s="41">
        <f t="shared" si="0"/>
        <v>19276386</v>
      </c>
      <c r="J15" s="41">
        <f t="shared" si="0"/>
        <v>22172002</v>
      </c>
      <c r="K15" s="41">
        <f t="shared" si="0"/>
        <v>11172711</v>
      </c>
      <c r="L15" s="41">
        <f t="shared" si="0"/>
        <v>8497635</v>
      </c>
    </row>
    <row r="16" ht="13.5" customHeight="1"/>
    <row r="17" spans="1:5" ht="13.5" customHeight="1">
      <c r="A17" s="548"/>
      <c r="B17" s="546"/>
      <c r="C17" s="546"/>
      <c r="D17" s="546"/>
      <c r="E17" s="546"/>
    </row>
    <row r="18" spans="1:5" ht="13.5" customHeight="1">
      <c r="A18" s="544" t="s">
        <v>476</v>
      </c>
      <c r="B18" s="545"/>
      <c r="C18" s="545"/>
      <c r="D18" s="545"/>
      <c r="E18" s="545"/>
    </row>
    <row r="19" spans="1:9" ht="13.5" customHeight="1">
      <c r="A19" s="547" t="s">
        <v>477</v>
      </c>
      <c r="B19" s="546"/>
      <c r="C19" s="546"/>
      <c r="D19" s="546"/>
      <c r="E19" s="546"/>
      <c r="F19" s="546"/>
      <c r="G19" s="546"/>
      <c r="H19" s="546"/>
      <c r="I19" s="546"/>
    </row>
    <row r="20" spans="1:5" ht="13.5" customHeight="1">
      <c r="A20" s="546"/>
      <c r="B20" s="546"/>
      <c r="C20" s="546"/>
      <c r="D20" s="546"/>
      <c r="E20" s="546"/>
    </row>
  </sheetData>
  <sheetProtection password="C766" sheet="1" objects="1" scenarios="1"/>
  <mergeCells count="20">
    <mergeCell ref="A1:G1"/>
    <mergeCell ref="F5:F7"/>
    <mergeCell ref="G5:I5"/>
    <mergeCell ref="G6:G7"/>
    <mergeCell ref="H6:I6"/>
    <mergeCell ref="C5:E6"/>
    <mergeCell ref="A5:B7"/>
    <mergeCell ref="A3:J3"/>
    <mergeCell ref="J5:J7"/>
    <mergeCell ref="A20:E20"/>
    <mergeCell ref="A19:I19"/>
    <mergeCell ref="A17:E17"/>
    <mergeCell ref="A10:B10"/>
    <mergeCell ref="A13:B13"/>
    <mergeCell ref="A15:B15"/>
    <mergeCell ref="A12:B12"/>
    <mergeCell ref="K5:L6"/>
    <mergeCell ref="A18:E18"/>
    <mergeCell ref="A8:B8"/>
    <mergeCell ref="A9:B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&amp;LSAPARD AGENCY &amp;RAnnex No 4.2.B.</oddHeader>
    <oddFooter>&amp;LOriginal    27.8.2001&amp;CIssue: 1      Revision:0&amp;RPage         7 of  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zoomScaleSheetLayoutView="100" workbookViewId="0" topLeftCell="A7">
      <selection activeCell="A2" sqref="A2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4" width="10.7109375" style="0" customWidth="1"/>
    <col min="5" max="5" width="11.140625" style="0" bestFit="1" customWidth="1"/>
    <col min="6" max="6" width="21.28125" style="0" customWidth="1"/>
    <col min="7" max="7" width="11.57421875" style="0" customWidth="1"/>
    <col min="8" max="9" width="14.7109375" style="0" customWidth="1"/>
    <col min="10" max="10" width="18.421875" style="0" customWidth="1"/>
    <col min="11" max="11" width="12.28125" style="0" customWidth="1"/>
    <col min="12" max="12" width="11.8515625" style="0" customWidth="1"/>
    <col min="13" max="13" width="12.00390625" style="0" customWidth="1"/>
  </cols>
  <sheetData>
    <row r="1" spans="1:7" s="3" customFormat="1" ht="19.5" customHeight="1">
      <c r="A1" s="550" t="s">
        <v>478</v>
      </c>
      <c r="B1" s="545"/>
      <c r="C1" s="545"/>
      <c r="D1" s="545"/>
      <c r="E1" s="545"/>
      <c r="F1" s="545"/>
      <c r="G1" s="545"/>
    </row>
    <row r="2" s="3" customFormat="1" ht="8.25" customHeight="1">
      <c r="A2" s="38"/>
    </row>
    <row r="3" spans="1:4" s="3" customFormat="1" ht="19.5" customHeight="1">
      <c r="A3" s="552" t="s">
        <v>479</v>
      </c>
      <c r="B3" s="545"/>
      <c r="C3" s="545"/>
      <c r="D3" s="545"/>
    </row>
    <row r="4" spans="1:13" ht="13.5" customHeight="1">
      <c r="A4" s="425" t="s">
        <v>480</v>
      </c>
      <c r="B4" s="425"/>
      <c r="C4" s="425" t="s">
        <v>436</v>
      </c>
      <c r="D4" s="425"/>
      <c r="E4" s="425"/>
      <c r="F4" s="461" t="s">
        <v>481</v>
      </c>
      <c r="G4" s="463"/>
      <c r="H4" s="555" t="s">
        <v>465</v>
      </c>
      <c r="I4" s="556"/>
      <c r="J4" s="496"/>
      <c r="K4" s="425" t="s">
        <v>485</v>
      </c>
      <c r="L4" s="425" t="s">
        <v>482</v>
      </c>
      <c r="M4" s="425"/>
    </row>
    <row r="5" spans="1:13" ht="12.75" customHeight="1">
      <c r="A5" s="425"/>
      <c r="B5" s="425"/>
      <c r="C5" s="425"/>
      <c r="D5" s="425"/>
      <c r="E5" s="425"/>
      <c r="F5" s="464"/>
      <c r="G5" s="454"/>
      <c r="H5" s="551" t="s">
        <v>332</v>
      </c>
      <c r="I5" s="551" t="s">
        <v>433</v>
      </c>
      <c r="J5" s="551"/>
      <c r="K5" s="425"/>
      <c r="L5" s="425"/>
      <c r="M5" s="425"/>
    </row>
    <row r="6" spans="1:13" ht="37.5" customHeight="1">
      <c r="A6" s="425"/>
      <c r="B6" s="425"/>
      <c r="C6" s="143" t="s">
        <v>468</v>
      </c>
      <c r="D6" s="143" t="s">
        <v>469</v>
      </c>
      <c r="E6" s="143" t="s">
        <v>470</v>
      </c>
      <c r="F6" s="143" t="s">
        <v>483</v>
      </c>
      <c r="G6" s="143" t="s">
        <v>484</v>
      </c>
      <c r="H6" s="551"/>
      <c r="I6" s="144" t="s">
        <v>332</v>
      </c>
      <c r="J6" s="144" t="s">
        <v>245</v>
      </c>
      <c r="K6" s="425"/>
      <c r="L6" s="143" t="s">
        <v>332</v>
      </c>
      <c r="M6" s="143" t="s">
        <v>245</v>
      </c>
    </row>
    <row r="7" spans="1:13" ht="18" customHeight="1">
      <c r="A7" s="558" t="s">
        <v>486</v>
      </c>
      <c r="B7" s="559"/>
      <c r="C7" s="22"/>
      <c r="D7" s="22"/>
      <c r="E7" s="23"/>
      <c r="F7" s="23"/>
      <c r="G7" s="23"/>
      <c r="H7" s="35"/>
      <c r="I7" s="23"/>
      <c r="J7" s="23"/>
      <c r="K7" s="35"/>
      <c r="L7" s="35"/>
      <c r="M7" s="35"/>
    </row>
    <row r="8" spans="1:13" ht="25.5" customHeight="1">
      <c r="A8" s="412" t="s">
        <v>487</v>
      </c>
      <c r="B8" s="560" t="s">
        <v>488</v>
      </c>
      <c r="C8" s="567">
        <v>48</v>
      </c>
      <c r="D8" s="567">
        <v>131</v>
      </c>
      <c r="E8" s="569">
        <v>45</v>
      </c>
      <c r="F8" s="295" t="s">
        <v>493</v>
      </c>
      <c r="G8" s="49">
        <v>50</v>
      </c>
      <c r="H8" s="567">
        <v>13609422</v>
      </c>
      <c r="I8" s="567">
        <v>6976603</v>
      </c>
      <c r="J8" s="567">
        <v>5398618</v>
      </c>
      <c r="K8" s="567">
        <v>3860369</v>
      </c>
      <c r="L8" s="567">
        <v>2036789</v>
      </c>
      <c r="M8" s="567">
        <v>1577098</v>
      </c>
    </row>
    <row r="9" spans="1:13" ht="27">
      <c r="A9" s="412"/>
      <c r="B9" s="561"/>
      <c r="C9" s="567"/>
      <c r="D9" s="567"/>
      <c r="E9" s="570"/>
      <c r="F9" s="295" t="s">
        <v>494</v>
      </c>
      <c r="G9" s="49">
        <v>88896</v>
      </c>
      <c r="H9" s="567"/>
      <c r="I9" s="567"/>
      <c r="J9" s="567"/>
      <c r="K9" s="567"/>
      <c r="L9" s="567"/>
      <c r="M9" s="567"/>
    </row>
    <row r="10" spans="1:13" ht="36" customHeight="1">
      <c r="A10" s="412"/>
      <c r="B10" s="561"/>
      <c r="C10" s="567"/>
      <c r="D10" s="567"/>
      <c r="E10" s="570"/>
      <c r="F10" s="295" t="s">
        <v>495</v>
      </c>
      <c r="G10" s="49">
        <v>44</v>
      </c>
      <c r="H10" s="567"/>
      <c r="I10" s="567"/>
      <c r="J10" s="567"/>
      <c r="K10" s="567"/>
      <c r="L10" s="567"/>
      <c r="M10" s="567"/>
    </row>
    <row r="11" spans="1:13" ht="13.5" customHeight="1">
      <c r="A11" s="413"/>
      <c r="B11" s="562"/>
      <c r="C11" s="567"/>
      <c r="D11" s="567"/>
      <c r="E11" s="571"/>
      <c r="F11" s="296" t="s">
        <v>496</v>
      </c>
      <c r="G11" s="49">
        <v>8290</v>
      </c>
      <c r="H11" s="567"/>
      <c r="I11" s="567"/>
      <c r="J11" s="567"/>
      <c r="K11" s="567"/>
      <c r="L11" s="567"/>
      <c r="M11" s="567"/>
    </row>
    <row r="12" spans="1:13" ht="24.75" customHeight="1">
      <c r="A12" s="413"/>
      <c r="B12" s="560" t="s">
        <v>489</v>
      </c>
      <c r="C12" s="567">
        <v>38</v>
      </c>
      <c r="D12" s="567">
        <v>111</v>
      </c>
      <c r="E12" s="568">
        <v>40</v>
      </c>
      <c r="F12" s="296" t="s">
        <v>497</v>
      </c>
      <c r="G12" s="49">
        <v>66</v>
      </c>
      <c r="H12" s="567">
        <v>15108752</v>
      </c>
      <c r="I12" s="567">
        <v>7232720</v>
      </c>
      <c r="J12" s="567">
        <v>5456012</v>
      </c>
      <c r="K12" s="567">
        <v>6479350</v>
      </c>
      <c r="L12" s="567">
        <v>3097607</v>
      </c>
      <c r="M12" s="567">
        <v>2327509</v>
      </c>
    </row>
    <row r="13" spans="1:13" ht="42" customHeight="1">
      <c r="A13" s="413"/>
      <c r="B13" s="561"/>
      <c r="C13" s="567"/>
      <c r="D13" s="567"/>
      <c r="E13" s="568"/>
      <c r="F13" s="296" t="s">
        <v>498</v>
      </c>
      <c r="G13" s="49">
        <v>79798</v>
      </c>
      <c r="H13" s="567"/>
      <c r="I13" s="567"/>
      <c r="J13" s="567"/>
      <c r="K13" s="567"/>
      <c r="L13" s="567"/>
      <c r="M13" s="567"/>
    </row>
    <row r="14" spans="1:13" ht="42" customHeight="1">
      <c r="A14" s="413"/>
      <c r="B14" s="561"/>
      <c r="C14" s="567"/>
      <c r="D14" s="567"/>
      <c r="E14" s="568"/>
      <c r="F14" s="296" t="s">
        <v>499</v>
      </c>
      <c r="G14" s="49">
        <v>38</v>
      </c>
      <c r="H14" s="567"/>
      <c r="I14" s="567"/>
      <c r="J14" s="567"/>
      <c r="K14" s="567"/>
      <c r="L14" s="567"/>
      <c r="M14" s="567"/>
    </row>
    <row r="15" spans="1:13" ht="18.75" customHeight="1">
      <c r="A15" s="413"/>
      <c r="B15" s="562"/>
      <c r="C15" s="567"/>
      <c r="D15" s="527"/>
      <c r="E15" s="568"/>
      <c r="F15" s="297" t="s">
        <v>500</v>
      </c>
      <c r="G15" s="49">
        <v>8601</v>
      </c>
      <c r="H15" s="567"/>
      <c r="I15" s="567"/>
      <c r="J15" s="567"/>
      <c r="K15" s="567"/>
      <c r="L15" s="567"/>
      <c r="M15" s="567"/>
    </row>
    <row r="16" spans="1:13" ht="51" customHeight="1">
      <c r="A16" s="413"/>
      <c r="B16" s="563" t="s">
        <v>490</v>
      </c>
      <c r="C16" s="567">
        <v>78</v>
      </c>
      <c r="D16" s="567">
        <v>102</v>
      </c>
      <c r="E16" s="568">
        <v>46</v>
      </c>
      <c r="F16" s="296" t="s">
        <v>501</v>
      </c>
      <c r="G16" s="49">
        <v>71</v>
      </c>
      <c r="H16" s="567">
        <v>12217397</v>
      </c>
      <c r="I16" s="567">
        <v>5815504</v>
      </c>
      <c r="J16" s="567">
        <v>4387240</v>
      </c>
      <c r="K16" s="567">
        <v>6287328</v>
      </c>
      <c r="L16" s="567">
        <v>3095399</v>
      </c>
      <c r="M16" s="567">
        <v>2322591</v>
      </c>
    </row>
    <row r="17" spans="1:13" ht="27.75" customHeight="1">
      <c r="A17" s="413"/>
      <c r="B17" s="564"/>
      <c r="C17" s="567"/>
      <c r="D17" s="567"/>
      <c r="E17" s="568"/>
      <c r="F17" s="296" t="s">
        <v>502</v>
      </c>
      <c r="G17" s="216">
        <v>129920</v>
      </c>
      <c r="H17" s="567"/>
      <c r="I17" s="567"/>
      <c r="J17" s="567"/>
      <c r="K17" s="567"/>
      <c r="L17" s="567"/>
      <c r="M17" s="567"/>
    </row>
    <row r="18" spans="1:13" ht="25.5" customHeight="1">
      <c r="A18" s="413"/>
      <c r="B18" s="564"/>
      <c r="C18" s="567"/>
      <c r="D18" s="567"/>
      <c r="E18" s="568"/>
      <c r="F18" s="296" t="s">
        <v>503</v>
      </c>
      <c r="G18" s="49">
        <v>7</v>
      </c>
      <c r="H18" s="567"/>
      <c r="I18" s="567"/>
      <c r="J18" s="567"/>
      <c r="K18" s="567"/>
      <c r="L18" s="567"/>
      <c r="M18" s="567"/>
    </row>
    <row r="19" spans="1:13" ht="39" customHeight="1">
      <c r="A19" s="413"/>
      <c r="B19" s="562"/>
      <c r="C19" s="567"/>
      <c r="D19" s="567"/>
      <c r="E19" s="568"/>
      <c r="F19" s="296" t="s">
        <v>504</v>
      </c>
      <c r="G19" s="49">
        <v>13328</v>
      </c>
      <c r="H19" s="567"/>
      <c r="I19" s="567"/>
      <c r="J19" s="567"/>
      <c r="K19" s="567"/>
      <c r="L19" s="567"/>
      <c r="M19" s="567"/>
    </row>
    <row r="20" spans="1:13" ht="13.5" customHeight="1">
      <c r="A20" s="413"/>
      <c r="B20" s="565" t="s">
        <v>491</v>
      </c>
      <c r="C20" s="567">
        <v>33</v>
      </c>
      <c r="D20" s="567">
        <v>45</v>
      </c>
      <c r="E20" s="568">
        <v>26</v>
      </c>
      <c r="F20" s="296" t="s">
        <v>505</v>
      </c>
      <c r="G20" s="49">
        <v>14595</v>
      </c>
      <c r="H20" s="567">
        <v>10788958</v>
      </c>
      <c r="I20" s="567">
        <v>5278650</v>
      </c>
      <c r="J20" s="567">
        <v>4034516</v>
      </c>
      <c r="K20" s="567">
        <v>5544955</v>
      </c>
      <c r="L20" s="567">
        <v>2942916</v>
      </c>
      <c r="M20" s="567">
        <v>2270437</v>
      </c>
    </row>
    <row r="21" spans="1:13" ht="37.5" customHeight="1">
      <c r="A21" s="413"/>
      <c r="B21" s="566"/>
      <c r="C21" s="567"/>
      <c r="D21" s="567"/>
      <c r="E21" s="568"/>
      <c r="F21" s="296" t="s">
        <v>495</v>
      </c>
      <c r="G21" s="49">
        <v>17</v>
      </c>
      <c r="H21" s="567"/>
      <c r="I21" s="567"/>
      <c r="J21" s="567"/>
      <c r="K21" s="567"/>
      <c r="L21" s="567"/>
      <c r="M21" s="567"/>
    </row>
    <row r="22" spans="1:13" ht="21" customHeight="1">
      <c r="A22" s="413"/>
      <c r="B22" s="563" t="s">
        <v>492</v>
      </c>
      <c r="C22" s="567"/>
      <c r="D22" s="567"/>
      <c r="E22" s="572"/>
      <c r="F22" s="296" t="s">
        <v>505</v>
      </c>
      <c r="G22" s="49">
        <v>16966</v>
      </c>
      <c r="H22" s="573"/>
      <c r="I22" s="572"/>
      <c r="J22" s="572"/>
      <c r="K22" s="567"/>
      <c r="L22" s="567"/>
      <c r="M22" s="567"/>
    </row>
    <row r="23" spans="1:13" ht="37.5" customHeight="1">
      <c r="A23" s="413"/>
      <c r="B23" s="562"/>
      <c r="C23" s="567"/>
      <c r="D23" s="567"/>
      <c r="E23" s="572"/>
      <c r="F23" s="296" t="s">
        <v>506</v>
      </c>
      <c r="G23" s="49">
        <v>10</v>
      </c>
      <c r="H23" s="573"/>
      <c r="I23" s="572"/>
      <c r="J23" s="572"/>
      <c r="K23" s="567"/>
      <c r="L23" s="567"/>
      <c r="M23" s="567"/>
    </row>
    <row r="24" spans="1:13" ht="13.5" customHeight="1">
      <c r="A24" s="557" t="s">
        <v>364</v>
      </c>
      <c r="B24" s="557"/>
      <c r="C24" s="41">
        <f>SUM(C8:C23)</f>
        <v>197</v>
      </c>
      <c r="D24" s="41">
        <f>SUM(D8:D23)</f>
        <v>389</v>
      </c>
      <c r="E24" s="41">
        <f>SUM(E8:E23)</f>
        <v>157</v>
      </c>
      <c r="F24" s="69"/>
      <c r="G24" s="71"/>
      <c r="H24" s="41">
        <f aca="true" t="shared" si="0" ref="H24:M24">SUM(H8:H23)</f>
        <v>51724529</v>
      </c>
      <c r="I24" s="41">
        <f t="shared" si="0"/>
        <v>25303477</v>
      </c>
      <c r="J24" s="41">
        <f t="shared" si="0"/>
        <v>19276386</v>
      </c>
      <c r="K24" s="41">
        <f t="shared" si="0"/>
        <v>22172002</v>
      </c>
      <c r="L24" s="41">
        <f t="shared" si="0"/>
        <v>11172711</v>
      </c>
      <c r="M24" s="41">
        <f t="shared" si="0"/>
        <v>8497635</v>
      </c>
    </row>
    <row r="25" spans="1:12" ht="51" customHeight="1">
      <c r="A25" s="553" t="s">
        <v>507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</row>
    <row r="26" ht="12.75">
      <c r="B26" t="s">
        <v>477</v>
      </c>
    </row>
  </sheetData>
  <sheetProtection password="C766" sheet="1" objects="1" scenarios="1"/>
  <mergeCells count="64">
    <mergeCell ref="K20:K21"/>
    <mergeCell ref="L20:L21"/>
    <mergeCell ref="M20:M21"/>
    <mergeCell ref="H22:H23"/>
    <mergeCell ref="I22:I23"/>
    <mergeCell ref="J22:J23"/>
    <mergeCell ref="K22:K23"/>
    <mergeCell ref="L22:L23"/>
    <mergeCell ref="M22:M23"/>
    <mergeCell ref="M16:M19"/>
    <mergeCell ref="C20:C21"/>
    <mergeCell ref="C22:C23"/>
    <mergeCell ref="D20:D21"/>
    <mergeCell ref="D22:D23"/>
    <mergeCell ref="E20:E21"/>
    <mergeCell ref="E22:E23"/>
    <mergeCell ref="H20:H21"/>
    <mergeCell ref="I20:I21"/>
    <mergeCell ref="J20:J21"/>
    <mergeCell ref="M12:M15"/>
    <mergeCell ref="M8:M11"/>
    <mergeCell ref="C16:C19"/>
    <mergeCell ref="D16:D19"/>
    <mergeCell ref="E16:E19"/>
    <mergeCell ref="H16:H19"/>
    <mergeCell ref="I16:I19"/>
    <mergeCell ref="J16:J19"/>
    <mergeCell ref="K16:K19"/>
    <mergeCell ref="L16:L19"/>
    <mergeCell ref="J12:J15"/>
    <mergeCell ref="K12:K15"/>
    <mergeCell ref="L12:L15"/>
    <mergeCell ref="I8:I11"/>
    <mergeCell ref="J8:J11"/>
    <mergeCell ref="K8:K11"/>
    <mergeCell ref="L8:L11"/>
    <mergeCell ref="I12:I15"/>
    <mergeCell ref="C8:C11"/>
    <mergeCell ref="D8:D11"/>
    <mergeCell ref="E12:E15"/>
    <mergeCell ref="H8:H11"/>
    <mergeCell ref="C12:C15"/>
    <mergeCell ref="D12:D15"/>
    <mergeCell ref="H12:H15"/>
    <mergeCell ref="E8:E11"/>
    <mergeCell ref="B12:B15"/>
    <mergeCell ref="B16:B19"/>
    <mergeCell ref="B20:B21"/>
    <mergeCell ref="B22:B23"/>
    <mergeCell ref="A1:G1"/>
    <mergeCell ref="A3:D3"/>
    <mergeCell ref="A4:B6"/>
    <mergeCell ref="C4:E5"/>
    <mergeCell ref="F4:G5"/>
    <mergeCell ref="A8:A23"/>
    <mergeCell ref="A25:L25"/>
    <mergeCell ref="L4:M5"/>
    <mergeCell ref="H5:H6"/>
    <mergeCell ref="I5:J5"/>
    <mergeCell ref="H4:J4"/>
    <mergeCell ref="A24:B24"/>
    <mergeCell ref="A7:B7"/>
    <mergeCell ref="K4:K6"/>
    <mergeCell ref="B8:B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&amp;LSAPARD AGENCY &amp;R&amp;"Times New Roman,obyčejné"&amp;12Annex No 4.2.B.</oddHeader>
    <oddFooter>&amp;LOriginal    27.8.2001&amp;CIssue: 1      Revision:0&amp;RPage         8 of   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zoomScaleSheetLayoutView="100" workbookViewId="0" topLeftCell="A1">
      <selection activeCell="A21" sqref="A21:L21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5" width="20.421875" style="0" customWidth="1"/>
    <col min="6" max="6" width="9.421875" style="0" customWidth="1"/>
    <col min="7" max="7" width="11.8515625" style="0" customWidth="1"/>
    <col min="8" max="8" width="14.421875" style="0" bestFit="1" customWidth="1"/>
    <col min="9" max="10" width="12.7109375" style="0" customWidth="1"/>
    <col min="11" max="11" width="11.7109375" style="0" customWidth="1"/>
    <col min="12" max="12" width="11.8515625" style="0" customWidth="1"/>
    <col min="13" max="13" width="10.7109375" style="0" customWidth="1"/>
  </cols>
  <sheetData>
    <row r="1" spans="1:11" s="3" customFormat="1" ht="19.5" customHeight="1">
      <c r="A1" s="550" t="s">
        <v>508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2" s="3" customFormat="1" ht="13.5" customHeight="1">
      <c r="A2" s="38"/>
      <c r="B2" s="38"/>
    </row>
    <row r="3" spans="1:2" s="3" customFormat="1" ht="19.5" customHeight="1">
      <c r="A3" s="298" t="s">
        <v>509</v>
      </c>
      <c r="B3" s="40"/>
    </row>
    <row r="4" spans="1:2" s="3" customFormat="1" ht="13.5" customHeight="1">
      <c r="A4" s="38"/>
      <c r="B4" s="38"/>
    </row>
    <row r="5" spans="1:13" ht="31.5" customHeight="1">
      <c r="A5" s="576" t="s">
        <v>510</v>
      </c>
      <c r="B5" s="515" t="s">
        <v>436</v>
      </c>
      <c r="C5" s="515"/>
      <c r="D5" s="515"/>
      <c r="E5" s="516" t="s">
        <v>481</v>
      </c>
      <c r="F5" s="579"/>
      <c r="G5" s="580"/>
      <c r="H5" s="516" t="s">
        <v>465</v>
      </c>
      <c r="I5" s="579"/>
      <c r="J5" s="580"/>
      <c r="K5" s="515" t="s">
        <v>515</v>
      </c>
      <c r="L5" s="515" t="s">
        <v>511</v>
      </c>
      <c r="M5" s="515"/>
    </row>
    <row r="6" spans="1:13" ht="15.75" customHeight="1">
      <c r="A6" s="577"/>
      <c r="B6" s="515"/>
      <c r="C6" s="515"/>
      <c r="D6" s="515"/>
      <c r="E6" s="576" t="s">
        <v>483</v>
      </c>
      <c r="F6" s="516" t="s">
        <v>512</v>
      </c>
      <c r="G6" s="580"/>
      <c r="H6" s="574" t="s">
        <v>332</v>
      </c>
      <c r="I6" s="574" t="s">
        <v>433</v>
      </c>
      <c r="J6" s="574"/>
      <c r="K6" s="515"/>
      <c r="L6" s="515"/>
      <c r="M6" s="515"/>
    </row>
    <row r="7" spans="1:13" ht="27" customHeight="1">
      <c r="A7" s="578"/>
      <c r="B7" s="291" t="s">
        <v>468</v>
      </c>
      <c r="C7" s="291" t="s">
        <v>469</v>
      </c>
      <c r="D7" s="291" t="s">
        <v>470</v>
      </c>
      <c r="E7" s="578"/>
      <c r="F7" s="291" t="s">
        <v>513</v>
      </c>
      <c r="G7" s="291" t="s">
        <v>514</v>
      </c>
      <c r="H7" s="574"/>
      <c r="I7" s="299" t="s">
        <v>332</v>
      </c>
      <c r="J7" s="299" t="s">
        <v>245</v>
      </c>
      <c r="K7" s="515"/>
      <c r="L7" s="291" t="s">
        <v>332</v>
      </c>
      <c r="M7" s="291" t="s">
        <v>245</v>
      </c>
    </row>
    <row r="8" spans="1:13" ht="34.5" customHeight="1">
      <c r="A8" s="560" t="s">
        <v>516</v>
      </c>
      <c r="B8" s="581">
        <v>117</v>
      </c>
      <c r="C8" s="567">
        <v>198</v>
      </c>
      <c r="D8" s="567">
        <v>72</v>
      </c>
      <c r="E8" s="300" t="s">
        <v>520</v>
      </c>
      <c r="F8" s="22">
        <v>0</v>
      </c>
      <c r="G8" s="22">
        <v>397064</v>
      </c>
      <c r="H8" s="567">
        <v>37670461</v>
      </c>
      <c r="I8" s="567">
        <v>17216571</v>
      </c>
      <c r="J8" s="567">
        <v>12945238</v>
      </c>
      <c r="K8" s="567">
        <v>14122887</v>
      </c>
      <c r="L8" s="567">
        <v>6633054</v>
      </c>
      <c r="M8" s="567">
        <v>4996425</v>
      </c>
    </row>
    <row r="9" spans="1:13" ht="39.75" customHeight="1">
      <c r="A9" s="561"/>
      <c r="B9" s="581"/>
      <c r="C9" s="567"/>
      <c r="D9" s="567"/>
      <c r="E9" s="582" t="s">
        <v>521</v>
      </c>
      <c r="F9" s="22">
        <v>0</v>
      </c>
      <c r="G9" s="22">
        <v>70</v>
      </c>
      <c r="H9" s="567"/>
      <c r="I9" s="567"/>
      <c r="J9" s="567"/>
      <c r="K9" s="567"/>
      <c r="L9" s="567"/>
      <c r="M9" s="567"/>
    </row>
    <row r="10" spans="1:13" ht="12.75">
      <c r="A10" s="562"/>
      <c r="B10" s="581"/>
      <c r="C10" s="567"/>
      <c r="D10" s="567"/>
      <c r="E10" s="457"/>
      <c r="F10" s="22"/>
      <c r="G10" s="22"/>
      <c r="H10" s="567"/>
      <c r="I10" s="567"/>
      <c r="J10" s="567"/>
      <c r="K10" s="567"/>
      <c r="L10" s="567"/>
      <c r="M10" s="567"/>
    </row>
    <row r="11" spans="1:13" ht="29.25" customHeight="1">
      <c r="A11" s="560" t="s">
        <v>517</v>
      </c>
      <c r="B11" s="581">
        <v>26</v>
      </c>
      <c r="C11" s="567">
        <v>93</v>
      </c>
      <c r="D11" s="567">
        <v>19</v>
      </c>
      <c r="E11" s="300" t="s">
        <v>522</v>
      </c>
      <c r="F11" s="22">
        <v>0</v>
      </c>
      <c r="G11" s="22">
        <v>3928082</v>
      </c>
      <c r="H11" s="567">
        <v>20824625</v>
      </c>
      <c r="I11" s="567">
        <v>9159026</v>
      </c>
      <c r="J11" s="567">
        <v>6886016</v>
      </c>
      <c r="K11" s="567">
        <v>5235292</v>
      </c>
      <c r="L11" s="567">
        <v>2458132</v>
      </c>
      <c r="M11" s="567">
        <v>1848260</v>
      </c>
    </row>
    <row r="12" spans="1:13" ht="39" customHeight="1">
      <c r="A12" s="562"/>
      <c r="B12" s="581"/>
      <c r="C12" s="567"/>
      <c r="D12" s="567"/>
      <c r="E12" s="301" t="s">
        <v>521</v>
      </c>
      <c r="F12" s="22">
        <v>0</v>
      </c>
      <c r="G12" s="22">
        <v>19</v>
      </c>
      <c r="H12" s="567"/>
      <c r="I12" s="567"/>
      <c r="J12" s="567"/>
      <c r="K12" s="567"/>
      <c r="L12" s="567"/>
      <c r="M12" s="567"/>
    </row>
    <row r="13" spans="1:13" ht="27.75" customHeight="1">
      <c r="A13" s="560" t="s">
        <v>518</v>
      </c>
      <c r="B13" s="581">
        <v>8</v>
      </c>
      <c r="C13" s="567">
        <v>15</v>
      </c>
      <c r="D13" s="567">
        <v>9</v>
      </c>
      <c r="E13" s="301" t="s">
        <v>0</v>
      </c>
      <c r="F13" s="22">
        <v>0</v>
      </c>
      <c r="G13" s="22">
        <v>4288</v>
      </c>
      <c r="H13" s="567">
        <v>2836762</v>
      </c>
      <c r="I13" s="567">
        <v>1533804</v>
      </c>
      <c r="J13" s="567">
        <v>1191018</v>
      </c>
      <c r="K13" s="567">
        <v>1767387</v>
      </c>
      <c r="L13" s="567">
        <v>876291</v>
      </c>
      <c r="M13" s="567">
        <v>675537</v>
      </c>
    </row>
    <row r="14" spans="1:13" ht="43.5" customHeight="1">
      <c r="A14" s="562"/>
      <c r="B14" s="581"/>
      <c r="C14" s="567"/>
      <c r="D14" s="567"/>
      <c r="E14" s="301" t="s">
        <v>521</v>
      </c>
      <c r="F14" s="22">
        <v>0</v>
      </c>
      <c r="G14" s="22">
        <v>5</v>
      </c>
      <c r="H14" s="567"/>
      <c r="I14" s="567"/>
      <c r="J14" s="567"/>
      <c r="K14" s="567"/>
      <c r="L14" s="567"/>
      <c r="M14" s="567"/>
    </row>
    <row r="15" spans="1:13" ht="43.5" customHeight="1">
      <c r="A15" s="560" t="s">
        <v>519</v>
      </c>
      <c r="B15" s="581">
        <v>18</v>
      </c>
      <c r="C15" s="567">
        <v>26</v>
      </c>
      <c r="D15" s="568">
        <v>13</v>
      </c>
      <c r="E15" s="301" t="s">
        <v>1</v>
      </c>
      <c r="F15" s="22">
        <v>19</v>
      </c>
      <c r="G15" s="22">
        <v>0</v>
      </c>
      <c r="H15" s="567">
        <v>5318144</v>
      </c>
      <c r="I15" s="567">
        <v>2586678</v>
      </c>
      <c r="J15" s="567">
        <v>1944012</v>
      </c>
      <c r="K15" s="567">
        <v>2128776</v>
      </c>
      <c r="L15" s="567">
        <v>1055679</v>
      </c>
      <c r="M15" s="567">
        <v>795739</v>
      </c>
    </row>
    <row r="16" spans="1:13" ht="43.5" customHeight="1">
      <c r="A16" s="561"/>
      <c r="B16" s="581"/>
      <c r="C16" s="527"/>
      <c r="D16" s="568"/>
      <c r="E16" s="301" t="s">
        <v>2</v>
      </c>
      <c r="F16" s="22">
        <v>0</v>
      </c>
      <c r="G16" s="22">
        <v>4</v>
      </c>
      <c r="H16" s="583"/>
      <c r="I16" s="583"/>
      <c r="J16" s="583"/>
      <c r="K16" s="583"/>
      <c r="L16" s="583"/>
      <c r="M16" s="583"/>
    </row>
    <row r="17" spans="1:13" s="56" customFormat="1" ht="55.5" customHeight="1">
      <c r="A17" s="562"/>
      <c r="B17" s="581"/>
      <c r="C17" s="527"/>
      <c r="D17" s="568"/>
      <c r="E17" s="301" t="s">
        <v>3</v>
      </c>
      <c r="F17" s="22">
        <v>0</v>
      </c>
      <c r="G17" s="22">
        <v>13</v>
      </c>
      <c r="H17" s="583"/>
      <c r="I17" s="583"/>
      <c r="J17" s="583"/>
      <c r="K17" s="583"/>
      <c r="L17" s="583"/>
      <c r="M17" s="583"/>
    </row>
    <row r="18" spans="1:13" ht="13.5" customHeight="1">
      <c r="A18" s="24"/>
      <c r="B18" s="24"/>
      <c r="C18" s="24"/>
      <c r="D18" s="24"/>
      <c r="E18" s="24"/>
      <c r="F18" s="24"/>
      <c r="G18" s="24"/>
      <c r="H18" s="24"/>
      <c r="I18" s="212"/>
      <c r="J18" s="212"/>
      <c r="K18" s="212"/>
      <c r="L18" s="212"/>
      <c r="M18" s="212"/>
    </row>
    <row r="19" spans="1:13" s="2" customFormat="1" ht="13.5" customHeight="1">
      <c r="A19" s="133" t="s">
        <v>364</v>
      </c>
      <c r="B19" s="22">
        <f>SUM(B8:B17)</f>
        <v>169</v>
      </c>
      <c r="C19" s="22">
        <f>SUM(C8:C17)</f>
        <v>332</v>
      </c>
      <c r="D19" s="22">
        <f>SUM(D8:D17)</f>
        <v>113</v>
      </c>
      <c r="E19" s="69"/>
      <c r="F19" s="69"/>
      <c r="G19" s="69"/>
      <c r="H19" s="201">
        <f aca="true" t="shared" si="0" ref="H19:M19">SUM(H8:H18)</f>
        <v>66649992</v>
      </c>
      <c r="I19" s="201">
        <f t="shared" si="0"/>
        <v>30496079</v>
      </c>
      <c r="J19" s="201">
        <f t="shared" si="0"/>
        <v>22966284</v>
      </c>
      <c r="K19" s="201">
        <f t="shared" si="0"/>
        <v>23254342</v>
      </c>
      <c r="L19" s="201">
        <f t="shared" si="0"/>
        <v>11023156</v>
      </c>
      <c r="M19" s="201">
        <f t="shared" si="0"/>
        <v>8315961</v>
      </c>
    </row>
    <row r="21" spans="1:12" ht="14.25">
      <c r="A21" s="459"/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</row>
  </sheetData>
  <sheetProtection password="C766" sheet="1" objects="1" scenarios="1"/>
  <mergeCells count="53">
    <mergeCell ref="M15:M17"/>
    <mergeCell ref="L13:L14"/>
    <mergeCell ref="M13:M14"/>
    <mergeCell ref="B15:B17"/>
    <mergeCell ref="C15:C17"/>
    <mergeCell ref="D15:D17"/>
    <mergeCell ref="H15:H17"/>
    <mergeCell ref="I15:I17"/>
    <mergeCell ref="J15:J17"/>
    <mergeCell ref="K15:K17"/>
    <mergeCell ref="L15:L17"/>
    <mergeCell ref="L11:L12"/>
    <mergeCell ref="M11:M12"/>
    <mergeCell ref="B13:B14"/>
    <mergeCell ref="C13:C14"/>
    <mergeCell ref="D13:D14"/>
    <mergeCell ref="H13:H14"/>
    <mergeCell ref="I13:I14"/>
    <mergeCell ref="J13:J14"/>
    <mergeCell ref="K13:K14"/>
    <mergeCell ref="K8:K10"/>
    <mergeCell ref="L8:L10"/>
    <mergeCell ref="M8:M10"/>
    <mergeCell ref="B11:B12"/>
    <mergeCell ref="C11:C12"/>
    <mergeCell ref="D11:D12"/>
    <mergeCell ref="H11:H12"/>
    <mergeCell ref="I11:I12"/>
    <mergeCell ref="J11:J12"/>
    <mergeCell ref="K11:K12"/>
    <mergeCell ref="D8:D10"/>
    <mergeCell ref="H8:H10"/>
    <mergeCell ref="I8:I10"/>
    <mergeCell ref="J8:J10"/>
    <mergeCell ref="E9:E10"/>
    <mergeCell ref="A13:A14"/>
    <mergeCell ref="A15:A17"/>
    <mergeCell ref="B8:B10"/>
    <mergeCell ref="C8:C10"/>
    <mergeCell ref="A21:L21"/>
    <mergeCell ref="A1:K1"/>
    <mergeCell ref="A5:A7"/>
    <mergeCell ref="B5:D6"/>
    <mergeCell ref="E5:G5"/>
    <mergeCell ref="E6:E7"/>
    <mergeCell ref="F6:G6"/>
    <mergeCell ref="H5:J5"/>
    <mergeCell ref="A8:A10"/>
    <mergeCell ref="A11:A12"/>
    <mergeCell ref="K5:K7"/>
    <mergeCell ref="L5:M6"/>
    <mergeCell ref="H6:H7"/>
    <mergeCell ref="I6:J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&amp;LAGENCY SAPARD &amp;R&amp;"Times New Roman,obyčejné"&amp;12Annex No 4.2.B.</oddHeader>
    <oddFooter>&amp;LOriginal    27.8.2001&amp;CIssue 1       Revision:0&amp;RPage         9 of  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brungui</dc:creator>
  <cp:keywords/>
  <dc:description/>
  <cp:lastModifiedBy>10002267</cp:lastModifiedBy>
  <cp:lastPrinted>2004-05-28T09:11:53Z</cp:lastPrinted>
  <dcterms:created xsi:type="dcterms:W3CDTF">1999-09-03T09:13:38Z</dcterms:created>
  <dcterms:modified xsi:type="dcterms:W3CDTF">2009-03-12T10:20:10Z</dcterms:modified>
  <cp:category/>
  <cp:version/>
  <cp:contentType/>
  <cp:contentStatus/>
</cp:coreProperties>
</file>