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nanční tabulka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<sst xmlns="http://schemas.openxmlformats.org/spreadsheetml/2006/main" count="54" uniqueCount="47">
  <si>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2000-2006</t>
  </si>
  <si>
    <t>1.1.</t>
  </si>
  <si>
    <t>1.2.</t>
  </si>
  <si>
    <t>1.3.</t>
  </si>
  <si>
    <t>1.4.</t>
  </si>
  <si>
    <t>2.1.a.</t>
  </si>
  <si>
    <t>2.1.b.</t>
  </si>
  <si>
    <t>2.2.</t>
  </si>
  <si>
    <t>2.3.</t>
  </si>
  <si>
    <t>3.1.</t>
  </si>
  <si>
    <t>3.2.</t>
  </si>
  <si>
    <t>1.3, 1.4, 2.2, 3.1</t>
  </si>
  <si>
    <t>Finanční tabulky pro program SAPARD-PRZV (Nařízení Rady č.1268/1999)</t>
  </si>
  <si>
    <t>MAXIMUM PODÍLU EU  (1)</t>
  </si>
  <si>
    <t>Priorita I - Zvyšování konkurenceschopnosti zemědělství (2)</t>
  </si>
  <si>
    <t>- Investice do zemědělského majetku</t>
  </si>
  <si>
    <t>Z toho povodně</t>
  </si>
  <si>
    <t>- Zlepšování zpracovávání a marketingu zemědělských produktů a produktů rybolovu</t>
  </si>
  <si>
    <t xml:space="preserve">- Zlepšování struktur pro kontrolu kvality, pro kvalitu potravin a ochranu spotřebitele </t>
  </si>
  <si>
    <t>- Meliorace a pozemkové úpravy</t>
  </si>
  <si>
    <t>Priorita II - Trvale udržitelný rozvoj venkovských oblastí (2)</t>
  </si>
  <si>
    <t>- Renovace a rozvoj vesnic</t>
  </si>
  <si>
    <t>- Rozvoj venkovské infrastruktury</t>
  </si>
  <si>
    <t>- Rozvoj a diverzif. hospod. činností zajišťující rozmanitost aktivit a altern. zdroje příjmů</t>
  </si>
  <si>
    <t>- Metody zemědělské produkce určené k ochraně životního prostředí a uchování krajiny</t>
  </si>
  <si>
    <t>Priorita III -  Odborná pomoc</t>
  </si>
  <si>
    <t xml:space="preserve"> - Zlepšování profesního vzdělávání (2)</t>
  </si>
  <si>
    <t>- Technická pomoc (3)</t>
  </si>
  <si>
    <t>Celkem za Opatření</t>
  </si>
  <si>
    <t>Asistence z iniciativy Komise podle článku.7 (4) NR č. 1268/1999 (4)</t>
  </si>
  <si>
    <t>Celkem  (5)</t>
  </si>
  <si>
    <t>(1) : Poskytnutí podpory je podmíněno předchozím souhlasem Monitorovacího výboru po projednání s Komisí tak, aby byl respektován podíl Komise v souladu s roční finanční</t>
  </si>
  <si>
    <t xml:space="preserve">       v kteroukoliv dobu tohoto období.</t>
  </si>
  <si>
    <t>(3) : Pro toto Opatření, vzhledem k bodům a-e, g a h článku 4, jako obecné pravidlo bude příspěvek společenství 80 % celkových přijatelných výdajů.</t>
  </si>
  <si>
    <t xml:space="preserve">        V souladu s ustanovením tohoto Plánu, bod f článek 4, může dosáhnout až 100% celkových přijatelných výdajů.</t>
  </si>
  <si>
    <t>(4) : Uvedená částka je pouze orientační a nelze z ní vyvozovat jednoznačnou alokaci této částky České republice z tohoto titulu.</t>
  </si>
  <si>
    <t>(2) : Příspěvek společenství činí  pro opatření  :</t>
  </si>
  <si>
    <t>1.1 + 1.2 bez povodňových škod</t>
  </si>
  <si>
    <t>75% celkových přijatelných výdajů</t>
  </si>
  <si>
    <t>2.1.a + 2.1.b od 2000 do 2006</t>
  </si>
  <si>
    <t>1.1 + 1.2 pro povodňové škody</t>
  </si>
  <si>
    <t>85% celkových přijatelných výdajů</t>
  </si>
  <si>
    <t>povodňové škody 2002 : 2.1.a + 2.1.b + 2.2.</t>
  </si>
  <si>
    <t>(V cenách roku 2003 pro období 2003-2006, EUR)</t>
  </si>
  <si>
    <t xml:space="preserve">       dohodou /dohodami (řádek Celkem za opatření). Celk. částka za Opatření 1.1 - 3.2. může být překročena o 10% částky odpovídající celkovému objemu prostředků na období 2000-2006,</t>
  </si>
  <si>
    <t xml:space="preserve">(5) : Objem prostředků na každý rok bude stanoven jednoletými smlouvami o financování na každý rok. Částky pro roky 2004, 2005 a 2006 mají pouze orientační smysl </t>
  </si>
  <si>
    <t xml:space="preserve"> a jsou uvedeny jen pro doplnění. (1)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</si>
</sst>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19">
    <font>
      <sz val="10"/>
      <name val="Arial CE"/>
      <family val="0"/>
    </font>
    <font>
      <sz val="8"/>
      <name val="Arial"/>
      <family val="0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0"/>
    </font>
    <font>
      <sz val="10"/>
      <name val="Times New Roman CE"/>
      <family val="1"/>
    </font>
    <font>
      <b/>
      <sz val="8"/>
      <name val="Arial"/>
      <family val="2"/>
    </font>
    <font>
      <sz val="8"/>
      <name val="Times New Roman CE"/>
      <family val="1"/>
    </font>
    <font>
      <b/>
      <sz val="10"/>
      <name val="Times New Roman CE"/>
      <family val="0"/>
    </font>
    <font>
      <b/>
      <sz val="11"/>
      <name val="Times New Roman CE"/>
      <family val="0"/>
    </font>
    <font>
      <i/>
      <sz val="10"/>
      <name val="Times New Roman CE"/>
      <family val="1"/>
    </font>
    <font>
      <b/>
      <sz val="8"/>
      <name val="Times New Roman CE"/>
      <family val="0"/>
    </font>
    <font>
      <b/>
      <sz val="7"/>
      <name val="Times New Roman CE"/>
      <family val="1"/>
    </font>
    <font>
      <b/>
      <sz val="9"/>
      <name val="Times New Roman CE"/>
      <family val="1"/>
    </font>
    <font>
      <i/>
      <sz val="10"/>
      <name val="Arial"/>
      <family val="0"/>
    </font>
    <font>
      <sz val="8"/>
      <name val="Arial CE"/>
      <family val="2"/>
    </font>
    <font>
      <sz val="7"/>
      <name val="Arial"/>
      <family val="2"/>
    </font>
    <font>
      <b/>
      <i/>
      <sz val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9" fillId="0" borderId="7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3" fontId="12" fillId="0" borderId="12" xfId="0" applyNumberFormat="1" applyFont="1" applyBorder="1" applyAlignment="1" quotePrefix="1">
      <alignment horizontal="left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164" fontId="0" fillId="0" borderId="0" xfId="19" applyNumberFormat="1" applyFont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12" xfId="0" applyNumberFormat="1" applyFont="1" applyBorder="1" applyAlignment="1">
      <alignment horizontal="left" vertical="center" wrapText="1"/>
    </xf>
    <xf numFmtId="16" fontId="9" fillId="0" borderId="11" xfId="0" applyNumberFormat="1" applyFont="1" applyBorder="1" applyAlignment="1">
      <alignment vertical="center"/>
    </xf>
    <xf numFmtId="0" fontId="13" fillId="0" borderId="12" xfId="0" applyFont="1" applyBorder="1" applyAlignment="1" quotePrefix="1">
      <alignment horizontal="left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12" fillId="0" borderId="12" xfId="0" applyFont="1" applyBorder="1" applyAlignment="1" quotePrefix="1">
      <alignment horizontal="left" vertical="center" wrapText="1"/>
    </xf>
    <xf numFmtId="0" fontId="9" fillId="0" borderId="11" xfId="0" applyFont="1" applyBorder="1" applyAlignment="1">
      <alignment horizontal="left"/>
    </xf>
    <xf numFmtId="3" fontId="10" fillId="0" borderId="18" xfId="0" applyNumberFormat="1" applyFont="1" applyBorder="1" applyAlignment="1">
      <alignment horizontal="left"/>
    </xf>
    <xf numFmtId="3" fontId="6" fillId="0" borderId="19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13" fillId="0" borderId="12" xfId="0" applyNumberFormat="1" applyFont="1" applyBorder="1" applyAlignment="1" quotePrefix="1">
      <alignment horizontal="left" vertical="center" wrapText="1"/>
    </xf>
    <xf numFmtId="0" fontId="14" fillId="0" borderId="18" xfId="0" applyFont="1" applyBorder="1" applyAlignment="1" quotePrefix="1">
      <alignment horizontal="left"/>
    </xf>
    <xf numFmtId="0" fontId="9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horizontal="center"/>
    </xf>
    <xf numFmtId="0" fontId="9" fillId="0" borderId="22" xfId="0" applyFont="1" applyBorder="1" applyAlignment="1">
      <alignment vertical="center"/>
    </xf>
    <xf numFmtId="0" fontId="12" fillId="0" borderId="23" xfId="0" applyFont="1" applyBorder="1" applyAlignment="1" quotePrefix="1">
      <alignment horizontal="left" vertical="center" wrapText="1"/>
    </xf>
    <xf numFmtId="0" fontId="12" fillId="2" borderId="24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center"/>
    </xf>
    <xf numFmtId="3" fontId="9" fillId="2" borderId="26" xfId="0" applyNumberFormat="1" applyFont="1" applyFill="1" applyBorder="1" applyAlignment="1">
      <alignment horizontal="center"/>
    </xf>
    <xf numFmtId="3" fontId="9" fillId="2" borderId="27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31" xfId="0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0" fontId="0" fillId="0" borderId="0" xfId="19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9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8" fillId="0" borderId="3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1" fillId="0" borderId="45" xfId="0" applyNumberFormat="1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 vertical="center"/>
    </xf>
    <xf numFmtId="3" fontId="18" fillId="2" borderId="50" xfId="0" applyNumberFormat="1" applyFont="1" applyFill="1" applyBorder="1" applyAlignment="1">
      <alignment horizontal="center"/>
    </xf>
    <xf numFmtId="3" fontId="18" fillId="2" borderId="26" xfId="0" applyNumberFormat="1" applyFont="1" applyFill="1" applyBorder="1" applyAlignment="1">
      <alignment horizontal="center"/>
    </xf>
    <xf numFmtId="3" fontId="18" fillId="2" borderId="51" xfId="0" applyNumberFormat="1" applyFont="1" applyFill="1" applyBorder="1" applyAlignment="1">
      <alignment horizontal="center"/>
    </xf>
    <xf numFmtId="3" fontId="18" fillId="2" borderId="52" xfId="0" applyNumberFormat="1" applyFont="1" applyFill="1" applyBorder="1" applyAlignment="1">
      <alignment horizontal="center"/>
    </xf>
    <xf numFmtId="3" fontId="11" fillId="0" borderId="53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6" fillId="0" borderId="54" xfId="0" applyNumberFormat="1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42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5.375" style="2" customWidth="1"/>
    <col min="2" max="2" width="33.75390625" style="1" customWidth="1"/>
    <col min="3" max="3" width="11.125" style="2" customWidth="1"/>
    <col min="4" max="6" width="11.375" style="2" customWidth="1"/>
    <col min="7" max="7" width="1.00390625" style="2" customWidth="1"/>
    <col min="8" max="8" width="12.875" style="2" customWidth="1"/>
    <col min="9" max="9" width="12.25390625" style="2" customWidth="1"/>
    <col min="10" max="10" width="12.75390625" style="2" customWidth="1"/>
    <col min="11" max="11" width="0.875" style="64" customWidth="1"/>
    <col min="12" max="12" width="13.75390625" style="2" customWidth="1"/>
    <col min="13" max="13" width="2.00390625" style="2" customWidth="1"/>
    <col min="14" max="14" width="13.25390625" style="2" customWidth="1"/>
    <col min="15" max="15" width="11.125" style="2" customWidth="1"/>
    <col min="16" max="16" width="11.875" style="2" customWidth="1"/>
    <col min="17" max="18" width="12.00390625" style="2" customWidth="1"/>
    <col min="19" max="19" width="11.875" style="2" customWidth="1"/>
    <col min="20" max="16384" width="9.125" style="2" customWidth="1"/>
  </cols>
  <sheetData>
    <row r="1" spans="3:13" ht="12.75">
      <c r="C1" s="140" t="s">
        <v>12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4" ht="12.75">
      <c r="A2" s="3"/>
      <c r="B2" s="4"/>
      <c r="C2" s="5"/>
      <c r="E2" s="6" t="s">
        <v>13</v>
      </c>
      <c r="F2" s="5"/>
      <c r="G2" s="5"/>
      <c r="H2" s="5"/>
      <c r="I2" s="5"/>
      <c r="J2" s="5"/>
      <c r="K2" s="5"/>
      <c r="L2" s="5"/>
      <c r="M2" s="7"/>
      <c r="N2" s="8"/>
    </row>
    <row r="3" spans="1:12" ht="13.5" thickBot="1">
      <c r="A3" s="1"/>
      <c r="B3" s="9"/>
      <c r="C3" s="10"/>
      <c r="D3" s="1"/>
      <c r="E3" s="1"/>
      <c r="F3" s="1"/>
      <c r="G3" s="1"/>
      <c r="H3" s="11" t="s">
        <v>43</v>
      </c>
      <c r="I3" s="1"/>
      <c r="J3" s="1"/>
      <c r="K3" s="12"/>
      <c r="L3" s="1"/>
    </row>
    <row r="4" spans="1:13" ht="16.5" thickBot="1" thickTop="1">
      <c r="A4" s="13"/>
      <c r="B4" s="14"/>
      <c r="C4" s="15">
        <v>2000</v>
      </c>
      <c r="D4" s="16">
        <v>2001</v>
      </c>
      <c r="E4" s="16">
        <v>2002</v>
      </c>
      <c r="F4" s="17">
        <v>2003</v>
      </c>
      <c r="G4" s="18"/>
      <c r="H4" s="105">
        <v>2004</v>
      </c>
      <c r="I4" s="106">
        <v>2005</v>
      </c>
      <c r="J4" s="107">
        <v>2006</v>
      </c>
      <c r="K4" s="108"/>
      <c r="L4" s="109" t="s">
        <v>0</v>
      </c>
      <c r="M4" s="19"/>
    </row>
    <row r="5" spans="1:12" ht="14.25">
      <c r="A5" s="20" t="s">
        <v>14</v>
      </c>
      <c r="B5" s="21"/>
      <c r="C5" s="22"/>
      <c r="D5" s="22"/>
      <c r="E5" s="22"/>
      <c r="F5" s="23"/>
      <c r="G5" s="24"/>
      <c r="H5" s="110"/>
      <c r="I5" s="111"/>
      <c r="J5" s="112"/>
      <c r="K5" s="113"/>
      <c r="L5" s="114"/>
    </row>
    <row r="6" spans="1:16" s="34" customFormat="1" ht="12.75">
      <c r="A6" s="25" t="s">
        <v>1</v>
      </c>
      <c r="B6" s="26" t="s">
        <v>15</v>
      </c>
      <c r="C6" s="27">
        <v>4266768</v>
      </c>
      <c r="D6" s="28">
        <v>4665026</v>
      </c>
      <c r="E6" s="28">
        <v>4392254</v>
      </c>
      <c r="F6" s="29">
        <v>4098891.3769005267</v>
      </c>
      <c r="G6" s="30"/>
      <c r="H6" s="115">
        <v>4098891.3769005267</v>
      </c>
      <c r="I6" s="116">
        <v>4098891.3769005267</v>
      </c>
      <c r="J6" s="117">
        <v>4098891.3769005267</v>
      </c>
      <c r="K6" s="118"/>
      <c r="L6" s="119">
        <f>SUM(C6:K6)</f>
        <v>29719613.50760211</v>
      </c>
      <c r="M6" s="31"/>
      <c r="N6" s="32"/>
      <c r="O6" s="32"/>
      <c r="P6" s="33"/>
    </row>
    <row r="7" spans="1:16" s="34" customFormat="1" ht="12.75">
      <c r="A7" s="25"/>
      <c r="B7" s="35" t="s">
        <v>16</v>
      </c>
      <c r="C7" s="27">
        <v>679086</v>
      </c>
      <c r="D7" s="28">
        <v>987850</v>
      </c>
      <c r="E7" s="28">
        <v>623912</v>
      </c>
      <c r="F7" s="29">
        <v>148315</v>
      </c>
      <c r="G7" s="30"/>
      <c r="H7" s="115">
        <v>0</v>
      </c>
      <c r="I7" s="116">
        <v>0</v>
      </c>
      <c r="J7" s="117">
        <v>0</v>
      </c>
      <c r="K7" s="118"/>
      <c r="L7" s="119">
        <f>SUM(C7:J7)</f>
        <v>2439163</v>
      </c>
      <c r="M7" s="31"/>
      <c r="N7" s="32"/>
      <c r="O7" s="32"/>
      <c r="P7" s="33"/>
    </row>
    <row r="8" spans="1:16" s="34" customFormat="1" ht="21">
      <c r="A8" s="36" t="s">
        <v>2</v>
      </c>
      <c r="B8" s="37" t="s">
        <v>17</v>
      </c>
      <c r="C8" s="38">
        <v>4092241</v>
      </c>
      <c r="D8" s="28">
        <v>4141929</v>
      </c>
      <c r="E8" s="28">
        <v>4601705</v>
      </c>
      <c r="F8" s="39">
        <v>6659116</v>
      </c>
      <c r="G8" s="40"/>
      <c r="H8" s="120">
        <v>6659116</v>
      </c>
      <c r="I8" s="121">
        <v>6659116</v>
      </c>
      <c r="J8" s="122">
        <v>6659116</v>
      </c>
      <c r="K8" s="118"/>
      <c r="L8" s="119">
        <f>SUM(C8:K8)</f>
        <v>39472339</v>
      </c>
      <c r="M8" s="31"/>
      <c r="N8" s="32"/>
      <c r="O8" s="32"/>
      <c r="P8" s="33"/>
    </row>
    <row r="9" spans="1:16" s="34" customFormat="1" ht="12.75">
      <c r="A9" s="36"/>
      <c r="B9" s="35" t="s">
        <v>16</v>
      </c>
      <c r="C9" s="41">
        <v>339543</v>
      </c>
      <c r="D9" s="28">
        <v>493926</v>
      </c>
      <c r="E9" s="28">
        <v>322563</v>
      </c>
      <c r="F9" s="42">
        <v>74158</v>
      </c>
      <c r="G9" s="40"/>
      <c r="H9" s="115">
        <v>0</v>
      </c>
      <c r="I9" s="116">
        <v>0</v>
      </c>
      <c r="J9" s="117">
        <v>0</v>
      </c>
      <c r="K9" s="118"/>
      <c r="L9" s="119">
        <f>SUM(C9:J9)</f>
        <v>1230190</v>
      </c>
      <c r="M9" s="31"/>
      <c r="N9" s="32"/>
      <c r="O9" s="32"/>
      <c r="P9" s="33"/>
    </row>
    <row r="10" spans="1:16" s="34" customFormat="1" ht="21">
      <c r="A10" s="25" t="s">
        <v>3</v>
      </c>
      <c r="B10" s="37" t="s">
        <v>18</v>
      </c>
      <c r="C10" s="41">
        <v>1800938</v>
      </c>
      <c r="D10" s="28">
        <v>2470423</v>
      </c>
      <c r="E10" s="28">
        <v>2494024</v>
      </c>
      <c r="F10" s="43">
        <v>636121.6784004117</v>
      </c>
      <c r="G10" s="30"/>
      <c r="H10" s="123">
        <v>636121.6784004117</v>
      </c>
      <c r="I10" s="124">
        <v>636121.6784004117</v>
      </c>
      <c r="J10" s="125">
        <v>636121.6784004117</v>
      </c>
      <c r="K10" s="118"/>
      <c r="L10" s="119">
        <f>SUM(C10:K10)</f>
        <v>9309871.713601649</v>
      </c>
      <c r="M10" s="31"/>
      <c r="N10" s="32"/>
      <c r="O10" s="32"/>
      <c r="P10" s="33"/>
    </row>
    <row r="11" spans="1:16" s="34" customFormat="1" ht="12.75">
      <c r="A11" s="25" t="s">
        <v>4</v>
      </c>
      <c r="B11" s="44" t="s">
        <v>19</v>
      </c>
      <c r="C11" s="38">
        <v>5182789</v>
      </c>
      <c r="D11" s="28">
        <v>4316729</v>
      </c>
      <c r="E11" s="28">
        <v>3760847</v>
      </c>
      <c r="F11" s="29">
        <v>4087545.0702242386</v>
      </c>
      <c r="G11" s="30"/>
      <c r="H11" s="115">
        <v>4087545.0702242386</v>
      </c>
      <c r="I11" s="116">
        <v>4087545.0702242386</v>
      </c>
      <c r="J11" s="117">
        <v>4087545.0702242386</v>
      </c>
      <c r="K11" s="118"/>
      <c r="L11" s="119">
        <f>SUM(C11:K11)</f>
        <v>29610545.28089696</v>
      </c>
      <c r="M11" s="31"/>
      <c r="N11" s="32"/>
      <c r="O11" s="32"/>
      <c r="P11" s="33"/>
    </row>
    <row r="12" spans="1:16" ht="14.25">
      <c r="A12" s="45" t="s">
        <v>20</v>
      </c>
      <c r="B12" s="46"/>
      <c r="C12" s="47"/>
      <c r="D12" s="47"/>
      <c r="E12" s="48"/>
      <c r="F12" s="49"/>
      <c r="G12" s="30"/>
      <c r="H12" s="126"/>
      <c r="I12" s="127"/>
      <c r="J12" s="128"/>
      <c r="K12" s="129"/>
      <c r="L12" s="119"/>
      <c r="M12" s="31"/>
      <c r="N12" s="32"/>
      <c r="O12" s="32"/>
      <c r="P12" s="33"/>
    </row>
    <row r="13" spans="1:16" s="34" customFormat="1" ht="12.75">
      <c r="A13" s="25" t="s">
        <v>5</v>
      </c>
      <c r="B13" s="44" t="s">
        <v>21</v>
      </c>
      <c r="C13" s="50">
        <v>3247664</v>
      </c>
      <c r="D13" s="28">
        <v>3321960</v>
      </c>
      <c r="E13" s="28">
        <v>2941000</v>
      </c>
      <c r="F13" s="29">
        <v>2511810.9647884034</v>
      </c>
      <c r="G13" s="30"/>
      <c r="H13" s="115">
        <v>2511810.9647884034</v>
      </c>
      <c r="I13" s="116">
        <v>2511810.9647884034</v>
      </c>
      <c r="J13" s="117">
        <v>2511810.9647884034</v>
      </c>
      <c r="K13" s="118"/>
      <c r="L13" s="119">
        <f>SUM(C13:K13)</f>
        <v>19557867.859153613</v>
      </c>
      <c r="M13" s="31"/>
      <c r="N13" s="32"/>
      <c r="O13" s="32"/>
      <c r="P13" s="33"/>
    </row>
    <row r="14" spans="1:16" s="34" customFormat="1" ht="12.75">
      <c r="A14" s="25"/>
      <c r="B14" s="101" t="s">
        <v>16</v>
      </c>
      <c r="C14" s="50">
        <v>0</v>
      </c>
      <c r="D14" s="28">
        <v>1588776</v>
      </c>
      <c r="E14" s="28">
        <v>0</v>
      </c>
      <c r="F14" s="29">
        <v>0</v>
      </c>
      <c r="G14" s="30"/>
      <c r="H14" s="115">
        <v>0</v>
      </c>
      <c r="I14" s="116">
        <v>0</v>
      </c>
      <c r="J14" s="117">
        <v>0</v>
      </c>
      <c r="K14" s="118"/>
      <c r="L14" s="119">
        <f>SUM(C14:J14)</f>
        <v>1588776</v>
      </c>
      <c r="M14" s="31"/>
      <c r="N14" s="32"/>
      <c r="O14" s="32"/>
      <c r="P14" s="33"/>
    </row>
    <row r="15" spans="1:16" s="51" customFormat="1" ht="13.5" customHeight="1">
      <c r="A15" s="25" t="s">
        <v>6</v>
      </c>
      <c r="B15" s="44" t="s">
        <v>22</v>
      </c>
      <c r="C15" s="38">
        <v>1762433</v>
      </c>
      <c r="D15" s="28">
        <v>1793500</v>
      </c>
      <c r="E15" s="28">
        <v>1611929</v>
      </c>
      <c r="F15" s="29">
        <v>1398608.6221826228</v>
      </c>
      <c r="G15" s="8"/>
      <c r="H15" s="115">
        <v>1398608.6221826228</v>
      </c>
      <c r="I15" s="116">
        <v>1398608.6221826228</v>
      </c>
      <c r="J15" s="117">
        <v>1398608.6221826228</v>
      </c>
      <c r="K15" s="130"/>
      <c r="L15" s="119">
        <f>SUM(C15:K15)</f>
        <v>10762296.48873049</v>
      </c>
      <c r="M15" s="31"/>
      <c r="N15" s="32"/>
      <c r="O15" s="32"/>
      <c r="P15" s="33"/>
    </row>
    <row r="16" spans="1:16" s="51" customFormat="1" ht="13.5" customHeight="1">
      <c r="A16" s="25"/>
      <c r="B16" s="101" t="s">
        <v>16</v>
      </c>
      <c r="C16" s="38">
        <v>0</v>
      </c>
      <c r="D16" s="28">
        <v>939273</v>
      </c>
      <c r="E16" s="28">
        <v>0</v>
      </c>
      <c r="F16" s="29">
        <v>0</v>
      </c>
      <c r="G16" s="30"/>
      <c r="H16" s="115">
        <v>0</v>
      </c>
      <c r="I16" s="116">
        <v>0</v>
      </c>
      <c r="J16" s="117">
        <v>0</v>
      </c>
      <c r="K16" s="118"/>
      <c r="L16" s="119">
        <f>SUM(C16:J16)</f>
        <v>939273</v>
      </c>
      <c r="M16" s="31"/>
      <c r="N16" s="32"/>
      <c r="O16" s="32"/>
      <c r="P16" s="33"/>
    </row>
    <row r="17" spans="1:16" s="34" customFormat="1" ht="21">
      <c r="A17" s="25" t="s">
        <v>7</v>
      </c>
      <c r="B17" s="37" t="s">
        <v>23</v>
      </c>
      <c r="C17" s="38">
        <v>2087784</v>
      </c>
      <c r="D17" s="28">
        <v>2135547</v>
      </c>
      <c r="E17" s="28">
        <v>2941000</v>
      </c>
      <c r="F17" s="29">
        <v>3767715.4381735628</v>
      </c>
      <c r="G17" s="30"/>
      <c r="H17" s="115">
        <v>3767715.4381735628</v>
      </c>
      <c r="I17" s="116">
        <v>3767715.4381735628</v>
      </c>
      <c r="J17" s="117">
        <v>3767715.4381735628</v>
      </c>
      <c r="K17" s="118"/>
      <c r="L17" s="119">
        <f>SUM(C17:K17)</f>
        <v>22235192.75269425</v>
      </c>
      <c r="M17" s="31"/>
      <c r="N17" s="32"/>
      <c r="O17" s="32"/>
      <c r="P17" s="33"/>
    </row>
    <row r="18" spans="1:16" s="34" customFormat="1" ht="12.75">
      <c r="A18" s="25"/>
      <c r="B18" s="101" t="s">
        <v>16</v>
      </c>
      <c r="C18" s="38">
        <v>0</v>
      </c>
      <c r="D18" s="28">
        <v>1490105</v>
      </c>
      <c r="E18" s="28">
        <v>0</v>
      </c>
      <c r="F18" s="29">
        <v>0</v>
      </c>
      <c r="G18" s="30"/>
      <c r="H18" s="115">
        <v>0</v>
      </c>
      <c r="I18" s="116">
        <v>0</v>
      </c>
      <c r="J18" s="117">
        <v>0</v>
      </c>
      <c r="K18" s="118"/>
      <c r="L18" s="119">
        <f>SUM(C18:J18)</f>
        <v>1490105</v>
      </c>
      <c r="M18" s="31"/>
      <c r="N18" s="32"/>
      <c r="O18" s="32"/>
      <c r="P18" s="33"/>
    </row>
    <row r="19" spans="1:16" s="34" customFormat="1" ht="21">
      <c r="A19" s="25" t="s">
        <v>8</v>
      </c>
      <c r="B19" s="52" t="s">
        <v>24</v>
      </c>
      <c r="C19" s="38">
        <v>0</v>
      </c>
      <c r="D19" s="28">
        <v>0</v>
      </c>
      <c r="E19" s="28">
        <v>267714</v>
      </c>
      <c r="F19" s="29">
        <v>270125.8466461432</v>
      </c>
      <c r="G19" s="8"/>
      <c r="H19" s="115">
        <v>270125.8466461432</v>
      </c>
      <c r="I19" s="116">
        <v>270125.8466461432</v>
      </c>
      <c r="J19" s="117">
        <v>270125.8466461432</v>
      </c>
      <c r="K19" s="118"/>
      <c r="L19" s="119">
        <f>SUM(C19:K19)</f>
        <v>1348217.3865845725</v>
      </c>
      <c r="M19" s="31"/>
      <c r="N19" s="32"/>
      <c r="O19" s="32"/>
      <c r="P19" s="33"/>
    </row>
    <row r="20" spans="1:16" ht="12.75">
      <c r="A20" s="45" t="s">
        <v>25</v>
      </c>
      <c r="B20" s="53"/>
      <c r="C20" s="47"/>
      <c r="D20" s="47"/>
      <c r="E20" s="48"/>
      <c r="F20" s="49"/>
      <c r="G20" s="30"/>
      <c r="H20" s="126"/>
      <c r="I20" s="127"/>
      <c r="J20" s="128"/>
      <c r="K20" s="129"/>
      <c r="L20" s="119"/>
      <c r="M20" s="31"/>
      <c r="N20" s="32"/>
      <c r="O20" s="32"/>
      <c r="P20" s="33"/>
    </row>
    <row r="21" spans="1:16" ht="12.75">
      <c r="A21" s="54" t="s">
        <v>9</v>
      </c>
      <c r="B21" s="55" t="s">
        <v>26</v>
      </c>
      <c r="C21" s="56">
        <v>0</v>
      </c>
      <c r="D21" s="28">
        <v>0</v>
      </c>
      <c r="E21" s="28">
        <v>320000</v>
      </c>
      <c r="F21" s="29">
        <v>295538.74837571196</v>
      </c>
      <c r="G21" s="30"/>
      <c r="H21" s="115">
        <v>295538.74837571196</v>
      </c>
      <c r="I21" s="116">
        <v>295538.74837571196</v>
      </c>
      <c r="J21" s="117">
        <v>295538.74837571196</v>
      </c>
      <c r="K21" s="129"/>
      <c r="L21" s="119">
        <f>SUM(C21:K21)</f>
        <v>1502154.9935028479</v>
      </c>
      <c r="M21" s="31"/>
      <c r="N21" s="32"/>
      <c r="O21" s="32"/>
      <c r="P21" s="33"/>
    </row>
    <row r="22" spans="1:16" ht="13.5" thickBot="1">
      <c r="A22" s="57" t="s">
        <v>10</v>
      </c>
      <c r="B22" s="58" t="s">
        <v>27</v>
      </c>
      <c r="C22" s="56">
        <v>0</v>
      </c>
      <c r="D22" s="28">
        <v>51613</v>
      </c>
      <c r="E22" s="28">
        <v>196322</v>
      </c>
      <c r="F22" s="29">
        <v>198091.68213507987</v>
      </c>
      <c r="G22" s="30"/>
      <c r="H22" s="115">
        <v>198091.68213507987</v>
      </c>
      <c r="I22" s="116">
        <v>198091.68213507987</v>
      </c>
      <c r="J22" s="117">
        <v>198091.68213507987</v>
      </c>
      <c r="K22" s="129"/>
      <c r="L22" s="119">
        <f>SUM(C22:K22)</f>
        <v>1040301.7285403195</v>
      </c>
      <c r="M22" s="31"/>
      <c r="N22" s="32"/>
      <c r="O22" s="32"/>
      <c r="P22" s="33"/>
    </row>
    <row r="23" spans="1:16" s="64" customFormat="1" ht="14.25" thickBot="1">
      <c r="A23" s="59" t="s">
        <v>28</v>
      </c>
      <c r="B23" s="60"/>
      <c r="C23" s="61">
        <f>SUM(C6,C8,C10,C11,C13:C22)</f>
        <v>22440617</v>
      </c>
      <c r="D23" s="61">
        <v>22896727</v>
      </c>
      <c r="E23" s="61">
        <f>SUM(E6,E8,E10:E11,E13:E22)</f>
        <v>23526795</v>
      </c>
      <c r="F23" s="62">
        <f>SUM(F6,F8,F10:F11,F13:F22)</f>
        <v>23923565.427826706</v>
      </c>
      <c r="G23" s="63"/>
      <c r="H23" s="131">
        <f>SUM(H6:H22)</f>
        <v>23923565.427826706</v>
      </c>
      <c r="I23" s="132">
        <f>SUM(I6:I22)</f>
        <v>23923565.427826706</v>
      </c>
      <c r="J23" s="133">
        <f>SUM(J6:J22)</f>
        <v>23923565.427826706</v>
      </c>
      <c r="K23" s="129"/>
      <c r="L23" s="134">
        <f>SUM(C23:J23)</f>
        <v>164558400.7113068</v>
      </c>
      <c r="M23" s="31"/>
      <c r="N23" s="32"/>
      <c r="O23" s="32"/>
      <c r="P23" s="33"/>
    </row>
    <row r="24" spans="1:16" ht="24" customHeight="1">
      <c r="A24" s="141" t="s">
        <v>29</v>
      </c>
      <c r="B24" s="142"/>
      <c r="C24" s="65">
        <v>0</v>
      </c>
      <c r="D24" s="66">
        <v>0</v>
      </c>
      <c r="E24" s="66">
        <v>0</v>
      </c>
      <c r="F24" s="67">
        <v>0</v>
      </c>
      <c r="G24" s="30"/>
      <c r="H24" s="135">
        <v>0</v>
      </c>
      <c r="I24" s="136">
        <v>0</v>
      </c>
      <c r="J24" s="137">
        <v>0</v>
      </c>
      <c r="K24" s="138"/>
      <c r="L24" s="139">
        <f>SUM(C24:J24)</f>
        <v>0</v>
      </c>
      <c r="M24" s="31"/>
      <c r="N24" s="32"/>
      <c r="O24" s="32"/>
      <c r="P24" s="33"/>
    </row>
    <row r="25" spans="1:12" ht="7.5" customHeight="1" thickBot="1">
      <c r="A25" s="68"/>
      <c r="B25" s="68"/>
      <c r="C25" s="69"/>
      <c r="D25" s="69"/>
      <c r="E25" s="69"/>
      <c r="F25" s="69"/>
      <c r="G25" s="70"/>
      <c r="H25" s="71"/>
      <c r="I25" s="71"/>
      <c r="J25" s="71"/>
      <c r="K25" s="72"/>
      <c r="L25" s="71"/>
    </row>
    <row r="26" spans="1:16" ht="13.5" thickBot="1">
      <c r="A26" s="73"/>
      <c r="B26" s="102" t="s">
        <v>30</v>
      </c>
      <c r="C26" s="74">
        <f aca="true" t="shared" si="0" ref="C26:J26">C23+C24</f>
        <v>22440617</v>
      </c>
      <c r="D26" s="75">
        <f t="shared" si="0"/>
        <v>22896727</v>
      </c>
      <c r="E26" s="75">
        <f t="shared" si="0"/>
        <v>23526795</v>
      </c>
      <c r="F26" s="76">
        <f t="shared" si="0"/>
        <v>23923565.427826706</v>
      </c>
      <c r="G26" s="77"/>
      <c r="H26" s="78">
        <f t="shared" si="0"/>
        <v>23923565.427826706</v>
      </c>
      <c r="I26" s="79">
        <f t="shared" si="0"/>
        <v>23923565.427826706</v>
      </c>
      <c r="J26" s="80">
        <f t="shared" si="0"/>
        <v>23923565.427826706</v>
      </c>
      <c r="K26" s="81"/>
      <c r="L26" s="82">
        <f>L23+L24</f>
        <v>164558400.7113068</v>
      </c>
      <c r="M26" s="83"/>
      <c r="N26" s="84"/>
      <c r="P26" s="85"/>
    </row>
    <row r="27" spans="1:13" ht="13.5" thickTop="1">
      <c r="A27" s="1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3"/>
    </row>
    <row r="28" spans="1:13" ht="9.75" customHeight="1">
      <c r="A28" s="103" t="s">
        <v>31</v>
      </c>
      <c r="B28" s="8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9"/>
    </row>
    <row r="29" spans="1:13" s="91" customFormat="1" ht="12.75">
      <c r="A29" s="103" t="s">
        <v>44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89"/>
    </row>
    <row r="30" spans="1:13" s="10" customFormat="1" ht="12.75" customHeight="1">
      <c r="A30" s="96" t="s">
        <v>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92"/>
    </row>
    <row r="31" spans="1:12" ht="10.5" customHeight="1">
      <c r="A31" s="96" t="s">
        <v>33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s="94" customFormat="1" ht="10.5" customHeight="1">
      <c r="A32" s="96" t="s">
        <v>34</v>
      </c>
      <c r="B32" s="1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2" ht="10.5" customHeight="1">
      <c r="A33" s="104" t="s">
        <v>35</v>
      </c>
      <c r="B33" s="93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0.5" customHeight="1">
      <c r="A34" s="96" t="s">
        <v>45</v>
      </c>
      <c r="B34" s="93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0.5" customHeight="1">
      <c r="A35" s="104" t="s">
        <v>46</v>
      </c>
      <c r="B35" s="93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6" t="s">
        <v>36</v>
      </c>
      <c r="B36" s="10"/>
      <c r="C36" s="1"/>
      <c r="D36" s="1"/>
      <c r="E36" s="1"/>
      <c r="F36" s="1"/>
      <c r="G36" s="1"/>
      <c r="H36" s="1"/>
      <c r="I36" s="1"/>
      <c r="J36" s="1"/>
      <c r="K36" s="12"/>
      <c r="L36" s="1"/>
    </row>
    <row r="37" spans="1:12" ht="12.75">
      <c r="A37" s="96"/>
      <c r="B37" s="95" t="s">
        <v>37</v>
      </c>
      <c r="C37" s="97" t="s">
        <v>38</v>
      </c>
      <c r="D37" s="1"/>
      <c r="E37" s="1"/>
      <c r="F37" s="1"/>
      <c r="G37" s="1"/>
      <c r="H37" s="1"/>
      <c r="I37" s="1"/>
      <c r="J37" s="1"/>
      <c r="K37" s="12"/>
      <c r="L37" s="1"/>
    </row>
    <row r="38" spans="1:12" ht="12.75">
      <c r="A38" s="96"/>
      <c r="B38" s="95" t="s">
        <v>11</v>
      </c>
      <c r="C38" s="97" t="s">
        <v>38</v>
      </c>
      <c r="D38" s="1"/>
      <c r="E38" s="1"/>
      <c r="F38" s="1"/>
      <c r="G38" s="1"/>
      <c r="H38" s="1"/>
      <c r="I38" s="1"/>
      <c r="J38" s="1"/>
      <c r="K38" s="12"/>
      <c r="L38" s="1"/>
    </row>
    <row r="39" spans="1:12" ht="12.75">
      <c r="A39" s="96"/>
      <c r="B39" s="95" t="s">
        <v>39</v>
      </c>
      <c r="C39" s="97" t="s">
        <v>38</v>
      </c>
      <c r="D39" s="1"/>
      <c r="E39" s="1"/>
      <c r="F39" s="1"/>
      <c r="G39" s="1"/>
      <c r="H39" s="1"/>
      <c r="I39" s="1"/>
      <c r="J39" s="1"/>
      <c r="K39" s="12"/>
      <c r="L39" s="1"/>
    </row>
    <row r="40" spans="1:12" ht="12.75">
      <c r="A40" s="96"/>
      <c r="B40" s="90" t="s">
        <v>40</v>
      </c>
      <c r="C40" s="97" t="s">
        <v>41</v>
      </c>
      <c r="D40" s="1"/>
      <c r="E40" s="1"/>
      <c r="F40" s="1"/>
      <c r="G40" s="1"/>
      <c r="H40" s="1"/>
      <c r="I40" s="1"/>
      <c r="J40" s="1"/>
      <c r="K40" s="12"/>
      <c r="L40" s="1"/>
    </row>
    <row r="41" spans="1:12" ht="12.75">
      <c r="A41" s="1"/>
      <c r="B41" s="90" t="s">
        <v>42</v>
      </c>
      <c r="C41" s="97" t="s">
        <v>41</v>
      </c>
      <c r="D41" s="1"/>
      <c r="E41" s="1"/>
      <c r="F41" s="1"/>
      <c r="G41" s="1"/>
      <c r="H41" s="1"/>
      <c r="I41" s="1"/>
      <c r="J41" s="1"/>
      <c r="K41" s="12"/>
      <c r="L41" s="1"/>
    </row>
    <row r="42" spans="1:12" ht="12.75">
      <c r="A42" s="1"/>
      <c r="C42" s="97"/>
      <c r="D42" s="1"/>
      <c r="E42" s="1"/>
      <c r="F42" s="1"/>
      <c r="G42" s="1"/>
      <c r="H42" s="1"/>
      <c r="I42" s="1"/>
      <c r="J42" s="1"/>
      <c r="K42" s="12"/>
      <c r="L42" s="1"/>
    </row>
    <row r="43" spans="1:12" ht="12.75">
      <c r="A43" s="11"/>
      <c r="B43" s="10"/>
      <c r="C43" s="1"/>
      <c r="D43" s="1"/>
      <c r="E43" s="1"/>
      <c r="F43" s="1"/>
      <c r="G43" s="1"/>
      <c r="H43" s="1"/>
      <c r="I43" s="1"/>
      <c r="J43" s="1"/>
      <c r="K43" s="12"/>
      <c r="L43" s="1"/>
    </row>
    <row r="44" spans="1:14" ht="12.75">
      <c r="A44" s="10"/>
      <c r="B44" s="98"/>
      <c r="C44" s="98"/>
      <c r="D44" s="98"/>
      <c r="E44" s="98"/>
      <c r="F44" s="98"/>
      <c r="G44" s="98"/>
      <c r="H44" s="98"/>
      <c r="I44" s="98"/>
      <c r="J44" s="98"/>
      <c r="K44" s="99"/>
      <c r="L44" s="98"/>
      <c r="M44" s="98"/>
      <c r="N44" s="10"/>
    </row>
    <row r="45" s="10" customFormat="1" ht="11.25"/>
    <row r="46" s="10" customFormat="1" ht="11.25">
      <c r="K46" s="100"/>
    </row>
  </sheetData>
  <sheetProtection password="C766" sheet="1" objects="1" scenarios="1"/>
  <mergeCells count="2">
    <mergeCell ref="C1:M1"/>
    <mergeCell ref="A24:B24"/>
  </mergeCells>
  <printOptions/>
  <pageMargins left="0.75" right="0.75" top="1" bottom="1" header="0.4921259845" footer="0.4921259845"/>
  <pageSetup horizontalDpi="600" verticalDpi="600" orientation="landscape" paperSize="9" scale="80" r:id="rId1"/>
  <headerFooter alignWithMargins="0">
    <oddHeader>&amp;L&amp;"Times New Roman,Tučné"&amp;12Příloha č. 5&amp;R&amp;"Times New Roman,Tučné"&amp;12Finanční tabulky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Hodová</dc:creator>
  <cp:keywords/>
  <dc:description/>
  <cp:lastModifiedBy>10002267</cp:lastModifiedBy>
  <cp:lastPrinted>2005-06-13T06:37:31Z</cp:lastPrinted>
  <dcterms:created xsi:type="dcterms:W3CDTF">2005-04-21T11:16:19Z</dcterms:created>
  <dcterms:modified xsi:type="dcterms:W3CDTF">2009-03-12T10:43:31Z</dcterms:modified>
  <cp:category/>
  <cp:version/>
  <cp:contentType/>
  <cp:contentStatus/>
</cp:coreProperties>
</file>