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15" tabRatio="775" activeTab="0"/>
  </bookViews>
  <sheets>
    <sheet name="Index" sheetId="1" r:id="rId1"/>
    <sheet name="T.1" sheetId="2" r:id="rId2"/>
    <sheet name="T.2" sheetId="3" r:id="rId3"/>
    <sheet name="T.3" sheetId="4" r:id="rId4"/>
    <sheet name="T4" sheetId="5" r:id="rId5"/>
    <sheet name="T5" sheetId="6" r:id="rId6"/>
    <sheet name="a.1." sheetId="7" r:id="rId7"/>
    <sheet name="a.2." sheetId="8" r:id="rId8"/>
    <sheet name="b.1." sheetId="9" r:id="rId9"/>
    <sheet name="c.1" sheetId="10" r:id="rId10"/>
    <sheet name="c.2." sheetId="11" r:id="rId11"/>
    <sheet name="d.1." sheetId="12" r:id="rId12"/>
    <sheet name="d.2" sheetId="13" r:id="rId13"/>
    <sheet name="e.1." sheetId="14" r:id="rId14"/>
    <sheet name="h.1." sheetId="15" r:id="rId15"/>
    <sheet name="i.1. " sheetId="16" r:id="rId16"/>
    <sheet name="i.2. " sheetId="17" r:id="rId17"/>
    <sheet name="k.1." sheetId="18" r:id="rId18"/>
    <sheet name="k.2." sheetId="19" r:id="rId19"/>
    <sheet name="l.1." sheetId="20" r:id="rId20"/>
    <sheet name="o.1." sheetId="21" r:id="rId21"/>
  </sheets>
  <definedNames>
    <definedName name="_xlnm.Print_Titles" localSheetId="0">'Index'!$1:$2</definedName>
    <definedName name="_xlnm.Print_Area" localSheetId="7">'a.2.'!$A$1:$M$27</definedName>
    <definedName name="_xlnm.Print_Area" localSheetId="8">'b.1.'!$A$1:$M$20</definedName>
    <definedName name="_xlnm.Print_Area" localSheetId="9">'c.1'!$A$1:$Q$16</definedName>
    <definedName name="_xlnm.Print_Area" localSheetId="11">'d.1.'!$A$1:$M$31</definedName>
    <definedName name="_xlnm.Print_Area" localSheetId="13">'e.1.'!$A$1:$L$37</definedName>
    <definedName name="_xlnm.Print_Area" localSheetId="0">'Index'!$A$3:$H$57</definedName>
    <definedName name="_xlnm.Print_Area" localSheetId="17">'k.1.'!$A$1:$J$17</definedName>
    <definedName name="_xlnm.Print_Area" localSheetId="1">'T.1'!$A$2:$G$40</definedName>
    <definedName name="_xlnm.Print_Area" localSheetId="2">'T.2'!$A$1:$D$15</definedName>
    <definedName name="_xlnm.Print_Area" localSheetId="3">'T.3'!$A$1:$M$28</definedName>
  </definedNames>
  <calcPr fullCalcOnLoad="1"/>
</workbook>
</file>

<file path=xl/sharedStrings.xml><?xml version="1.0" encoding="utf-8"?>
<sst xmlns="http://schemas.openxmlformats.org/spreadsheetml/2006/main" count="1276" uniqueCount="508">
  <si>
    <t>Referenční rok: _______</t>
  </si>
  <si>
    <t xml:space="preserve">HDP/obyvatele </t>
  </si>
  <si>
    <t>Podíl zemědělství na HDP (v %)</t>
  </si>
  <si>
    <t>zemědělská populace</t>
  </si>
  <si>
    <t>celkem</t>
  </si>
  <si>
    <t>hustota obyvatel (obyvatel/km²)</t>
  </si>
  <si>
    <t>Obyvatelstvo</t>
  </si>
  <si>
    <t>městské</t>
  </si>
  <si>
    <t>venkovské</t>
  </si>
  <si>
    <t>z toho zemědělci</t>
  </si>
  <si>
    <t>z toho částeční zemědělci</t>
  </si>
  <si>
    <t>Ekonomicky aktivní obyvatelstvo</t>
  </si>
  <si>
    <t>Míra nezaměstnosti</t>
  </si>
  <si>
    <t>městská</t>
  </si>
  <si>
    <t>venkovská</t>
  </si>
  <si>
    <t>Podíl zaměstnaných žen z ekonomicky aktivního obyvatelstva  (v %)</t>
  </si>
  <si>
    <t>Podíl lidí ve věku nad 40 let z ekonomicky aktivního obyvatelstva  (v %)</t>
  </si>
  <si>
    <r>
      <t>1. Charakteristika oblasti</t>
    </r>
    <r>
      <rPr>
        <b/>
        <vertAlign val="superscript"/>
        <sz val="10"/>
        <rFont val="Arial"/>
        <family val="2"/>
      </rPr>
      <t>1</t>
    </r>
  </si>
  <si>
    <t>ha</t>
  </si>
  <si>
    <t>% z celku</t>
  </si>
  <si>
    <t>Orná půda</t>
  </si>
  <si>
    <t>Trvalé plodiny</t>
  </si>
  <si>
    <t>Trvalé travní porosty</t>
  </si>
  <si>
    <t>ZVP celkem</t>
  </si>
  <si>
    <t>Lesy a další lesní půda</t>
  </si>
  <si>
    <t>Jiné</t>
  </si>
  <si>
    <t>Průměrná hodnota ZVP nebo počet DJ</t>
  </si>
  <si>
    <t>Soukromé / individuální</t>
  </si>
  <si>
    <t>Soukromé společnosti</t>
  </si>
  <si>
    <t>Družstva</t>
  </si>
  <si>
    <t>Státní</t>
  </si>
  <si>
    <t>Zahradnictví</t>
  </si>
  <si>
    <t>Vinice</t>
  </si>
  <si>
    <t>Ovocnářství</t>
  </si>
  <si>
    <t>Další majetek (včetně smíšeného majetku)</t>
  </si>
  <si>
    <t>Mléčný průmysl</t>
  </si>
  <si>
    <t>Skot-chov a výkrm</t>
  </si>
  <si>
    <t>Prasata</t>
  </si>
  <si>
    <t>Ovce a kozy</t>
  </si>
  <si>
    <t>s</t>
  </si>
  <si>
    <t>Drůbež</t>
  </si>
  <si>
    <t>Jiný typ živočisné produkce</t>
  </si>
  <si>
    <t>Ostatní</t>
  </si>
  <si>
    <t>z toho lesy a  smíšený sylvo-zemědělský majetek</t>
  </si>
  <si>
    <t>CELKEM</t>
  </si>
  <si>
    <r>
      <t>1</t>
    </r>
    <r>
      <rPr>
        <sz val="10"/>
        <rFont val="Arial"/>
        <family val="0"/>
      </rPr>
      <t xml:space="preserve"> Musí být přizpůsobeno podle specifické situace země</t>
    </r>
  </si>
  <si>
    <r>
      <t>2</t>
    </r>
    <r>
      <rPr>
        <sz val="10"/>
        <rFont val="Arial"/>
        <family val="2"/>
      </rPr>
      <t xml:space="preserve"> Družstva jsou zahrnutá v případě, že náleží do soukromého sektoru</t>
    </r>
  </si>
  <si>
    <r>
      <t>4</t>
    </r>
    <r>
      <rPr>
        <sz val="10"/>
        <rFont val="Arial"/>
        <family val="0"/>
      </rPr>
      <t xml:space="preserve"> Vzít v úvahu pouze majitele/vedoucího farmy (nepovinný)</t>
    </r>
  </si>
  <si>
    <r>
      <t>5</t>
    </r>
    <r>
      <rPr>
        <sz val="10"/>
        <rFont val="Arial"/>
        <family val="2"/>
      </rPr>
      <t>Bude se členit podle nejdůležitějších kultur (obilí,  cukrová řepa,  brambory, atd.)</t>
    </r>
  </si>
  <si>
    <r>
      <t xml:space="preserve">Hlavní typ produkce </t>
    </r>
    <r>
      <rPr>
        <vertAlign val="superscript"/>
        <sz val="10"/>
        <rFont val="Arial"/>
        <family val="2"/>
      </rPr>
      <t>1</t>
    </r>
  </si>
  <si>
    <r>
      <t>Země celkem:   ha nebo DJ</t>
    </r>
    <r>
      <rPr>
        <vertAlign val="superscript"/>
        <sz val="10"/>
        <rFont val="Arial"/>
        <family val="2"/>
      </rPr>
      <t>3</t>
    </r>
  </si>
  <si>
    <r>
      <t xml:space="preserve">Soukromí zemědělci mladší 40 let </t>
    </r>
    <r>
      <rPr>
        <vertAlign val="superscript"/>
        <sz val="10"/>
        <rFont val="Arial"/>
        <family val="2"/>
      </rPr>
      <t>4</t>
    </r>
  </si>
  <si>
    <r>
      <t xml:space="preserve">Soukromí zemědělci starší 55 let </t>
    </r>
    <r>
      <rPr>
        <vertAlign val="superscript"/>
        <sz val="10"/>
        <rFont val="Arial"/>
        <family val="2"/>
      </rPr>
      <t>4</t>
    </r>
  </si>
  <si>
    <r>
      <t>Družstva</t>
    </r>
    <r>
      <rPr>
        <vertAlign val="superscript"/>
        <sz val="10"/>
        <rFont val="Arial"/>
        <family val="2"/>
      </rPr>
      <t>2</t>
    </r>
  </si>
  <si>
    <r>
      <t xml:space="preserve">Polní porosty </t>
    </r>
    <r>
      <rPr>
        <vertAlign val="superscript"/>
        <sz val="10"/>
        <rFont val="Arial"/>
        <family val="2"/>
      </rPr>
      <t>5</t>
    </r>
  </si>
  <si>
    <t>Podniky fyzických osob</t>
  </si>
  <si>
    <t>Obchodní společnosti</t>
  </si>
  <si>
    <t>%</t>
  </si>
  <si>
    <t>a</t>
  </si>
  <si>
    <t>c</t>
  </si>
  <si>
    <t>e</t>
  </si>
  <si>
    <t>g</t>
  </si>
  <si>
    <t xml:space="preserve">Počet příjemců </t>
  </si>
  <si>
    <t xml:space="preserve">Celkové veřejné výdaje </t>
  </si>
  <si>
    <r>
      <t xml:space="preserve">Celkové veřejné výdaje </t>
    </r>
    <r>
      <rPr>
        <vertAlign val="superscript"/>
        <sz val="10"/>
        <rFont val="Arial"/>
        <family val="2"/>
      </rPr>
      <t>4</t>
    </r>
  </si>
  <si>
    <t>5. Finanční monitorování (kumulované údaje)</t>
  </si>
  <si>
    <t>OPATŘENI</t>
  </si>
  <si>
    <t xml:space="preserve">Závazky Agentury SAPARD </t>
  </si>
  <si>
    <t>Provedení</t>
  </si>
  <si>
    <t>Ukazatele provedení</t>
  </si>
  <si>
    <t>% dokončených projektů</t>
  </si>
  <si>
    <t>%plateb příjemcům ku požadavkům</t>
  </si>
  <si>
    <t>% nákladů placených příjemci ku závazným nákladům</t>
  </si>
  <si>
    <t>% závazných fondů EU ku předpokládaných programem</t>
  </si>
  <si>
    <t>Počet dokončených projektů</t>
  </si>
  <si>
    <t>Přijatelné náklady</t>
  </si>
  <si>
    <t>Počet projektů</t>
  </si>
  <si>
    <t xml:space="preserve">Příjemci </t>
  </si>
  <si>
    <t>Veřejný příspěvek placený příjemcům</t>
  </si>
  <si>
    <t>Cost paid/</t>
  </si>
  <si>
    <t>EU paid/</t>
  </si>
  <si>
    <t>Cost pais by</t>
  </si>
  <si>
    <t>EAGGF commit-</t>
  </si>
  <si>
    <t>Celkové přijatelné náklady</t>
  </si>
  <si>
    <t>Veřejné</t>
  </si>
  <si>
    <t>Celkem</t>
  </si>
  <si>
    <t xml:space="preserve">% projects </t>
  </si>
  <si>
    <t>foreseen</t>
  </si>
  <si>
    <t>beneficiaries/</t>
  </si>
  <si>
    <t>ed/EAGGF</t>
  </si>
  <si>
    <t>EU</t>
  </si>
  <si>
    <t>completed</t>
  </si>
  <si>
    <t>in the Progr</t>
  </si>
  <si>
    <t>cost commited</t>
  </si>
  <si>
    <t>foreseen (SPD)</t>
  </si>
  <si>
    <t>b</t>
  </si>
  <si>
    <t>d</t>
  </si>
  <si>
    <t>f</t>
  </si>
  <si>
    <t>h</t>
  </si>
  <si>
    <t>i</t>
  </si>
  <si>
    <t>j</t>
  </si>
  <si>
    <t>k</t>
  </si>
  <si>
    <t>l</t>
  </si>
  <si>
    <t>m=h/d</t>
  </si>
  <si>
    <t>n=e/a</t>
  </si>
  <si>
    <t>o=k/f</t>
  </si>
  <si>
    <t>p=k/j</t>
  </si>
  <si>
    <t>q=i/e</t>
  </si>
  <si>
    <t>r=g/c</t>
  </si>
  <si>
    <t>s=l/g</t>
  </si>
  <si>
    <t>a. 1.  Specifikace podle typu produkce (kumulované údaje)</t>
  </si>
  <si>
    <t>Přijatelné náklady přiznané Agenturou SAPARD</t>
  </si>
  <si>
    <t>Celkové přijatelné náklady příjemců</t>
  </si>
  <si>
    <t>Veřejný příspěvek vyplacený příjemcům</t>
  </si>
  <si>
    <t>zamítnuté</t>
  </si>
  <si>
    <t>schválené</t>
  </si>
  <si>
    <t>dokončené</t>
  </si>
  <si>
    <t>Typ investice</t>
  </si>
  <si>
    <t>Celkové přijatelné náklady beneficientů</t>
  </si>
  <si>
    <t>Veřejný příspěvek vyplacený přjemcům</t>
  </si>
  <si>
    <t>stavby</t>
  </si>
  <si>
    <t>z toho</t>
  </si>
  <si>
    <t>stavby pro prasata</t>
  </si>
  <si>
    <t>Sektor</t>
  </si>
  <si>
    <t>Celkové přijatelné náklady beneficienta</t>
  </si>
  <si>
    <t>Veřejný příspěvek vyplacený vypříjemcům</t>
  </si>
  <si>
    <t>Zahrnuté kapacity</t>
  </si>
  <si>
    <t>Celkové náklady schválených projektů</t>
  </si>
  <si>
    <t>nové</t>
  </si>
  <si>
    <t>Zařízení pro systém HACCP</t>
  </si>
  <si>
    <t>Systém SEUROP</t>
  </si>
  <si>
    <t>Počet podporovaných hektarů</t>
  </si>
  <si>
    <t>d.1.Výše podpor (kumulované údaje).</t>
  </si>
  <si>
    <t>Počet beneficientů</t>
  </si>
  <si>
    <t>Přijatelné jednotky</t>
  </si>
  <si>
    <t xml:space="preserve">(Veřejné) výdaje přiznané Agenturou SAPARD </t>
  </si>
  <si>
    <t>EU contribution</t>
  </si>
  <si>
    <t>Roční plodiny</t>
  </si>
  <si>
    <t>Hospodaření s živinami</t>
  </si>
  <si>
    <t>Hospodaření s biologickou diverzitou, polopřírodními lokalitami, zvláštními biotopy</t>
  </si>
  <si>
    <t>Ochranný pás, okrajové oblasti, přímé prvky</t>
  </si>
  <si>
    <t>Travní porosty</t>
  </si>
  <si>
    <t>Extenzivní pastviny</t>
  </si>
  <si>
    <t>Přeměna orné půda na extenzivní pastviny</t>
  </si>
  <si>
    <t xml:space="preserve">Další techniky produkce příznivé k ŽP = techniky kultivace </t>
  </si>
  <si>
    <t>Hospodaření s mokřinami a rybníky</t>
  </si>
  <si>
    <r>
      <t>související farmáři</t>
    </r>
    <r>
      <rPr>
        <vertAlign val="superscript"/>
        <sz val="10"/>
        <rFont val="Arial"/>
        <family val="2"/>
      </rPr>
      <t>2</t>
    </r>
  </si>
  <si>
    <t>Počet projektů školení</t>
  </si>
  <si>
    <t xml:space="preserve">Počet žáků </t>
  </si>
  <si>
    <t>Příspěvek k nákladům</t>
  </si>
  <si>
    <t>Celková výše nákladů</t>
  </si>
  <si>
    <t>Výše veřejného výdaje</t>
  </si>
  <si>
    <t>Masný průmysl</t>
  </si>
  <si>
    <t>Zpracování ryb</t>
  </si>
  <si>
    <t>Regionální produkty</t>
  </si>
  <si>
    <t>Ekologické  zemědělství</t>
  </si>
  <si>
    <t>Ekologické zemědělství (chov zvířat)</t>
  </si>
  <si>
    <t>Integrované zemědělství nebo systémy  minimálními vstupy</t>
  </si>
  <si>
    <t>Další techniky produkce příznivé k ŽP = techniky kultivace jako střídání  plodin</t>
  </si>
  <si>
    <t>stavby pro skot</t>
  </si>
  <si>
    <t>Mlékárenský průmysl</t>
  </si>
  <si>
    <t>A - Odborná a profesní příprava  výrobních postupů v souladu s údržbou a uchováním krajiny, ochranou ŽP, se standardy hygieny a welfare zvířat, normy kvality,kontrolních systémů</t>
  </si>
  <si>
    <t>B - Získání schopností potřebných ke zvládnutí ekonomicky životaschopné farmy</t>
  </si>
  <si>
    <t>C - Zvyšování odborných znalostí nezbytných pro profesionální řízení lesního hospodářství</t>
  </si>
  <si>
    <t>D - Školení k zajištění odborné způsobilosti v rámci agro-enviromentální problematiky</t>
  </si>
  <si>
    <t xml:space="preserve">h.  Opatření 2.1. a) Obnova a rozvoj vesnic </t>
  </si>
  <si>
    <t>Specifikace podle typu činnosti (kumulované údaje)</t>
  </si>
  <si>
    <t xml:space="preserve">Činnost </t>
  </si>
  <si>
    <t>Srovnávací jednotky</t>
  </si>
  <si>
    <t>Celkové přijatelné náklady  beneficienta</t>
  </si>
  <si>
    <t>počet budov</t>
  </si>
  <si>
    <t>počet bytů</t>
  </si>
  <si>
    <t>Zřízení vzdělávacích zařízení</t>
  </si>
  <si>
    <t>počet zařízení</t>
  </si>
  <si>
    <t>Obnova a úprava veřejných prostranství, krajiny, vodních ploch</t>
  </si>
  <si>
    <t>Akce občanských iniciativ na oživení tradic a zvyků</t>
  </si>
  <si>
    <t xml:space="preserve">l. Opatření 2.1.b) Rozvoj venkovské infrastruktury </t>
  </si>
  <si>
    <t xml:space="preserve">Přijatelné náklady přiznané Agenturou SAPARD </t>
  </si>
  <si>
    <t xml:space="preserve">Výstavba technické infrastruktury z toho: </t>
  </si>
  <si>
    <t>vodovody</t>
  </si>
  <si>
    <t>kanalizace</t>
  </si>
  <si>
    <t>počet nových spojů za den</t>
  </si>
  <si>
    <t>počet výrobních linek</t>
  </si>
  <si>
    <t xml:space="preserve">e. Opatření 2.2. Rozvoj a diversifikace hospodářských činností zajišťující rozmanitost aktivit a alternativní zdroje příjmů </t>
  </si>
  <si>
    <t>e.1. Specifikace podle typu činností (kumulované údaje)</t>
  </si>
  <si>
    <t xml:space="preserve">Činnosti </t>
  </si>
  <si>
    <t xml:space="preserve">Srovnávací jednotky </t>
  </si>
  <si>
    <t xml:space="preserve">Celkové přijatelné náklady beneficienta </t>
  </si>
  <si>
    <t>počet lůžek</t>
  </si>
  <si>
    <t>Rozvoj řemesel a regionálních produktů</t>
  </si>
  <si>
    <t>počet dílen</t>
  </si>
  <si>
    <t>Rozvoj základních služeb</t>
  </si>
  <si>
    <t>počet zařízení (služeb)</t>
  </si>
  <si>
    <t>Trhy, festivaly, poutě, vinobraní, dožínky</t>
  </si>
  <si>
    <t xml:space="preserve">Výroba energie z alternativních zdrojů, vč. biomasy </t>
  </si>
  <si>
    <t>Rozvoj jiných malých a středních podniků</t>
  </si>
  <si>
    <t>Zpracování druhotných surovin</t>
  </si>
  <si>
    <t xml:space="preserve">CELKEM </t>
  </si>
  <si>
    <r>
      <t>1</t>
    </r>
    <r>
      <rPr>
        <sz val="10"/>
        <rFont val="Arial"/>
        <family val="0"/>
      </rPr>
      <t xml:space="preserve"> ZVP: Zemědělsky využívaná půda</t>
    </r>
  </si>
  <si>
    <r>
      <t>% ze ZVP</t>
    </r>
    <r>
      <rPr>
        <vertAlign val="superscript"/>
        <sz val="10"/>
        <rFont val="Arial"/>
        <family val="2"/>
      </rPr>
      <t>1</t>
    </r>
  </si>
  <si>
    <t xml:space="preserve">2. Využití půdy </t>
  </si>
  <si>
    <t>c.2. Specifikace podle typu činností (kumulované údaje)</t>
  </si>
  <si>
    <t>Země: ___ČR_________</t>
  </si>
  <si>
    <r>
      <t>1</t>
    </r>
    <r>
      <rPr>
        <sz val="10"/>
        <rFont val="Arial"/>
        <family val="2"/>
      </rPr>
      <t xml:space="preserve"> Informace souvisejících tabulek číslo 1, 2 a 3) jsou ročně aktualizovány. Jestliže data nejsou ještě k dispozici, uveďte poslední dostupná  data a specifikujte rok, ze kterého pocházejí</t>
    </r>
  </si>
  <si>
    <t>3. Přehled zemědělského majetku společností</t>
  </si>
  <si>
    <r>
      <t>3</t>
    </r>
    <r>
      <rPr>
        <sz val="10"/>
        <rFont val="Arial"/>
        <family val="2"/>
      </rPr>
      <t xml:space="preserve"> DJ: Dobytčí jednotka</t>
    </r>
  </si>
  <si>
    <r>
      <t>1</t>
    </r>
    <r>
      <rPr>
        <sz val="10"/>
        <rFont val="Arial"/>
        <family val="0"/>
      </rPr>
      <t>Zeměpisná specifikace vychází z umístění příjemce podpory (např. pozemek, na kterém se provádí agro-envoronmentální činnost , umístění stavby zpracovatelského závodu nebo oblast, kde byla zrenovovaná silnice)</t>
    </r>
  </si>
  <si>
    <r>
      <t>2</t>
    </r>
    <r>
      <rPr>
        <sz val="10"/>
        <rFont val="Arial"/>
        <family val="0"/>
      </rPr>
      <t xml:space="preserve"> Regiony NUTS II</t>
    </r>
  </si>
  <si>
    <r>
      <t>3</t>
    </r>
    <r>
      <rPr>
        <sz val="10"/>
        <rFont val="Arial"/>
        <family val="0"/>
      </rPr>
      <t xml:space="preserve"> Sloupec "celkem" se má vyvarovat dvojitého započítání jednoho příjemce současně registrovaného v několika oblastech</t>
    </r>
  </si>
  <si>
    <r>
      <t>4</t>
    </r>
    <r>
      <rPr>
        <sz val="10"/>
        <rFont val="Arial"/>
        <family val="2"/>
      </rPr>
      <t xml:space="preserve"> Národní výdaje +  výdaje EU </t>
    </r>
  </si>
  <si>
    <r>
      <t>5</t>
    </r>
    <r>
      <rPr>
        <sz val="10"/>
        <rFont val="Arial"/>
        <family val="0"/>
      </rPr>
      <t xml:space="preserve"> Řádek "celkem" se má vyvarovat dvojitého započítání jednoho příjemce současně benefitujícího z několika opatření</t>
    </r>
  </si>
  <si>
    <t>a. Investice do zemědělského majetku ( 1.1 )</t>
  </si>
  <si>
    <t>b. Zlepšování zpracovávání a marketingu zemědělských produktů a produktů rybolovu ( 1.2 )</t>
  </si>
  <si>
    <t>c. Zlepšování struktur pro kontrolu kvality, pro kvalitu potravin a pro ochranu spotřebitele ( 1.3 )</t>
  </si>
  <si>
    <t>d. Metody zemědělské produkce určené k ochraně životního prostředí a uchování krajiny ( 2.3 )</t>
  </si>
  <si>
    <t>h. Obnova a rozvoj vesnic ( 2.1a )</t>
  </si>
  <si>
    <t>i. Meliorace a pozemkové úpravy ( 1.4 )</t>
  </si>
  <si>
    <t>o. Technická pomoc ( 3.2 )</t>
  </si>
  <si>
    <t>Skot</t>
  </si>
  <si>
    <t>a.2.Specifikace podle typu investice (kumulované údaje)</t>
  </si>
  <si>
    <t>jednotka</t>
  </si>
  <si>
    <t>množství</t>
  </si>
  <si>
    <t>b.1. Specifikace podle sektoru (kumulované údaje)</t>
  </si>
  <si>
    <t>zlepšené</t>
  </si>
  <si>
    <t>počet</t>
  </si>
  <si>
    <t xml:space="preserve">Rozsah </t>
  </si>
  <si>
    <t>Činnosti</t>
  </si>
  <si>
    <t>Výše veřejných výdajů</t>
  </si>
  <si>
    <t>Zasedání Monitorovacího výboru</t>
  </si>
  <si>
    <t>Pomoc expertů se základní linií programu</t>
  </si>
  <si>
    <t>Poradci Monitorovacího výboru</t>
  </si>
  <si>
    <t>Informační semináře</t>
  </si>
  <si>
    <t>Náklady na pracovní skupiny</t>
  </si>
  <si>
    <t>Informační kampaně a kampaně pro veřejnost</t>
  </si>
  <si>
    <t>veřejné</t>
  </si>
  <si>
    <t>z toho EU</t>
  </si>
  <si>
    <t>i.2. Specifikace podle typu činností (kumulované údaje)</t>
  </si>
  <si>
    <t>l. Rozvoj venkovské infrastruktury ( 2.1b )</t>
  </si>
  <si>
    <t xml:space="preserve">c. 1.Specifikace podle typu činností (kumulované údaje). </t>
  </si>
  <si>
    <t>Typ porostu</t>
  </si>
  <si>
    <t>Rozsah</t>
  </si>
  <si>
    <t>o. Technická pomoc</t>
  </si>
  <si>
    <t>Přijatelné závazné náklady jako % z celkových přijatelných nákladů v Programu</t>
  </si>
  <si>
    <t>a. Opatření 1.1 Investice do zemědělského majetku (výše podpor)</t>
  </si>
  <si>
    <t>jiné stavby pro živočišnou výrobu - jímky a pevná hnojiště</t>
  </si>
  <si>
    <t>c. Opatření 1.3  Zlepšování struktur pro kontrolu kvality,pro kvalitu potravin a ochranu spotřebitele</t>
  </si>
  <si>
    <t>počet objektů</t>
  </si>
  <si>
    <t>Modernizace obecních bytů, nové byty</t>
  </si>
  <si>
    <t>Obnova zařízení základní občanské vybavenosti</t>
  </si>
  <si>
    <t>Výstavba nových zařízení základní občanské vybavenosti</t>
  </si>
  <si>
    <t>Úprava objektů nebo ploch pro podnikání</t>
  </si>
  <si>
    <t>kapacita sálu (počet lidí)</t>
  </si>
  <si>
    <t>Zřízení ICT informačních center, vč. SW a sítí</t>
  </si>
  <si>
    <t>Obnova a využití ostatních tradičních místních obytných a hospodářských budov</t>
  </si>
  <si>
    <t>celkový počet akcí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</si>
  <si>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obestavěného prostoru</t>
    </r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</si>
  <si>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</si>
  <si>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 obestavěného prostoru </t>
    </r>
  </si>
  <si>
    <t>Zavedení nebo rozšíření veřejné dopravy</t>
  </si>
  <si>
    <t>Výstavba nebo zřízení nových výrobních nebo spotřebních zařízení na využití obnovitelných zdrojů energie</t>
  </si>
  <si>
    <t xml:space="preserve">Sběr tříděného odpadu </t>
  </si>
  <si>
    <t>počet technologických souborů</t>
  </si>
  <si>
    <t>Výstavba zařízení na využití odpadu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</si>
  <si>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zařízení</t>
    </r>
  </si>
  <si>
    <t>jednotky</t>
  </si>
  <si>
    <t>Rozvoj venkovské turistiky, vč. agroturistiky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</si>
  <si>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obnovených budov</t>
    </r>
  </si>
  <si>
    <r>
      <t xml:space="preserve">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obnovených budov</t>
    </r>
  </si>
  <si>
    <t>d.Opatření 2.3 Metody zemědělské produkce určené k ochraně ŽP a k uchování krajiny</t>
  </si>
  <si>
    <t xml:space="preserve">d. Opatření 2.3 Metody zemědělské produkce určené k ochraně ŽP a k uchování krajiny  </t>
  </si>
  <si>
    <t>d.2. Specifikace podle typu porostu (kumulované údaje)</t>
  </si>
  <si>
    <t xml:space="preserve">i. 1.Specifikace podle typu činností (kumulované údaje) </t>
  </si>
  <si>
    <t>i. Opatření 1.4  Meliorace a pozemkové úpravy (výše podpory)</t>
  </si>
  <si>
    <t xml:space="preserve">i.Opatření 1.4. Meliorace a pozemkové úpravy </t>
  </si>
  <si>
    <t>k.1. Vymezení podle rozsahu (kumulované údaje)</t>
  </si>
  <si>
    <t>Průměrný počet dní  školení na 1 žáka</t>
  </si>
  <si>
    <t>příspěvek EU</t>
  </si>
  <si>
    <t>organizátoři</t>
  </si>
  <si>
    <t>zemědělci</t>
  </si>
  <si>
    <t xml:space="preserve">o. Opatření 3.2 Technická pomoc </t>
  </si>
  <si>
    <t>o.1. Úroveň podpory (kumulované údaje)</t>
  </si>
  <si>
    <t>Celkové množství přijatelných nákladů</t>
  </si>
  <si>
    <t>INDEX  TABULEK</t>
  </si>
  <si>
    <t>položka</t>
  </si>
  <si>
    <t>typ požadovaných informací</t>
  </si>
  <si>
    <t>číslo tabulky</t>
  </si>
  <si>
    <t>Charakteristika oblasti</t>
  </si>
  <si>
    <t>Využití půdy</t>
  </si>
  <si>
    <t>Přehled zemědělského majetku</t>
  </si>
  <si>
    <t>5. Finanční monitoring</t>
  </si>
  <si>
    <t>finanční monitorování (kumulované údaje)</t>
  </si>
  <si>
    <t>6.2</t>
  </si>
  <si>
    <t>Specifikace podle typu produkce (kumulované údaje)</t>
  </si>
  <si>
    <t>a.1.</t>
  </si>
  <si>
    <t>Specifikace podle typu  investice (kumulované údaje)</t>
  </si>
  <si>
    <t>a.2.</t>
  </si>
  <si>
    <t>Specifikace podle sektorů (kumulované údaje)</t>
  </si>
  <si>
    <t>b.1.</t>
  </si>
  <si>
    <t>e. Rozvoj a diverzifikace hospodářských činností zajišťující rozmanitost aktivit a alternativní zdroje příjmů (výše podpor)</t>
  </si>
  <si>
    <t>h.1.</t>
  </si>
  <si>
    <t>g.2</t>
  </si>
  <si>
    <t>i.Meliorace a pozemkové úpravy (výše podpor)</t>
  </si>
  <si>
    <t>i.1.Meliorace</t>
  </si>
  <si>
    <t>Specifikace podle typu činností (kumulované údaje)</t>
  </si>
  <si>
    <t>i.1.</t>
  </si>
  <si>
    <t>i.2.Pozemkové úpravy</t>
  </si>
  <si>
    <t>k. Zlepšování profesního vzdělávání (výše podpor)</t>
  </si>
  <si>
    <t>Vymezení podle rozsahu (kumulované údaje)</t>
  </si>
  <si>
    <t>o.1.</t>
  </si>
  <si>
    <t>c.Zlepšování struktur pro kontrolu kvality, pro kvalitu potravin a ochranu spotřebitele</t>
  </si>
  <si>
    <t>c.2.</t>
  </si>
  <si>
    <t>c.1.</t>
  </si>
  <si>
    <t>4. Geografické vymezení podpor různých opatření SAPARD</t>
  </si>
  <si>
    <t>b. Zlepšování zpracovávání a marketingu zemědělských produktů a produktů rybolovu (výše podpory)</t>
  </si>
  <si>
    <t>Výše podpor</t>
  </si>
  <si>
    <t>Specifikace podle typu porostu</t>
  </si>
  <si>
    <t>d.2.</t>
  </si>
  <si>
    <t>d.1.</t>
  </si>
  <si>
    <t>e.1.</t>
  </si>
  <si>
    <t>i.2.</t>
  </si>
  <si>
    <t>k.2.</t>
  </si>
  <si>
    <t>k.1.</t>
  </si>
  <si>
    <t>k.2. Specifikace podle typu činností (kumulované údaje)</t>
  </si>
  <si>
    <t>l.1.</t>
  </si>
  <si>
    <t xml:space="preserve"> strana</t>
  </si>
  <si>
    <t>Migrační rovnováha mezi venkovskými a městskými oblastmi (čistý výsledek, v tisících)</t>
  </si>
  <si>
    <t xml:space="preserve">počet rekonst. stájí </t>
  </si>
  <si>
    <t>počet rekonst. stájí</t>
  </si>
  <si>
    <r>
      <t>celková plocha rekonst.stájí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</si>
  <si>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  kapacita jímek (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</si>
  <si>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celková plocha rekonst. stájí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</si>
  <si>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počet nových technologií </t>
  </si>
  <si>
    <t xml:space="preserve">počet modernizovaných technologií </t>
  </si>
  <si>
    <t>c. Opatření 1.3 Zlepšování struktur pro kontrolu kvality, pro kvalitu potravin a ochranu spotřebitele</t>
  </si>
  <si>
    <t>příjemce</t>
  </si>
  <si>
    <r>
      <t>počet rostlin 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</si>
  <si>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změna poměru orné půdy a pastvin (ha)</t>
  </si>
  <si>
    <t>počty některých vybraných zástupců hmyzu</t>
  </si>
  <si>
    <t>počet (ha) citlivé oblasti na ochranu životního prostředí</t>
  </si>
  <si>
    <t>počet uskutečněných vzdělávacích aktivit</t>
  </si>
  <si>
    <t>počet zpracovaných metodických materiálů</t>
  </si>
  <si>
    <t>počet absolventů</t>
  </si>
  <si>
    <t xml:space="preserve"> počet metodických materiálů</t>
  </si>
  <si>
    <t xml:space="preserve">počet uskutečněných vzdělávacích aktivit  </t>
  </si>
  <si>
    <t xml:space="preserve">l.1. Specifikace podle typu činnosti (kumulované údaje) </t>
  </si>
  <si>
    <t>h.1. Specifikace podle typu činnosti (kumulované údaje)</t>
  </si>
  <si>
    <r>
      <t xml:space="preserve">1 </t>
    </r>
    <r>
      <rPr>
        <sz val="10"/>
        <rFont val="Arial CE"/>
        <family val="0"/>
      </rPr>
      <t xml:space="preserve">Např. registrované kulturní památky, nemovitosti v památkových rezervacích a zónách, sbírky, muzea, výstavní síně, církevní zařízení </t>
    </r>
  </si>
  <si>
    <t>1. - 3. Kontextové tabulky</t>
  </si>
  <si>
    <t>a. Investice do zemědělského majetku (výše podpor)</t>
  </si>
  <si>
    <t>a. Opatření 1.1  Investice do zemědělského majetku (výše podpor)</t>
  </si>
  <si>
    <t>b.Opatření 1.2 Zlepšování zpracovávání a marketingu zemědělských produktů a produktů rybolovu (výše podpor)</t>
  </si>
  <si>
    <t>d. Metody zemědělské produkce určené k ochraně ŽP a k uchování krajiny</t>
  </si>
  <si>
    <t>h. Obnova a rozvoj vesnic (výše podpory)</t>
  </si>
  <si>
    <t xml:space="preserve">k.Opatření 3.1 Zlepšování profesního vzdělávání  </t>
  </si>
  <si>
    <t>k. Opatření 3.1  Zlepšování profesního vzdělávání (výše podpor)</t>
  </si>
  <si>
    <t>l.Rozvoj venkovské infrastruktury (výše podpor)</t>
  </si>
  <si>
    <t>celkové</t>
  </si>
  <si>
    <t>Vyplaceno EU/předpokládáno EU v programu (15=8/2)</t>
  </si>
  <si>
    <t>%  plateb příjemcům ku závazkům</t>
  </si>
  <si>
    <t>celková podpora</t>
  </si>
  <si>
    <t>požadovaná podpora</t>
  </si>
  <si>
    <t>celková uznaná</t>
  </si>
  <si>
    <t>k. Zlepšování profesního vzdělávání ( 3.1 )</t>
  </si>
  <si>
    <r>
      <t xml:space="preserve">     počet DJ</t>
    </r>
    <r>
      <rPr>
        <vertAlign val="superscript"/>
        <sz val="10"/>
        <rFont val="Arial"/>
        <family val="2"/>
      </rPr>
      <t>1</t>
    </r>
  </si>
  <si>
    <r>
      <t xml:space="preserve">         počet DJ</t>
    </r>
    <r>
      <rPr>
        <vertAlign val="superscript"/>
        <sz val="10"/>
        <rFont val="Arial"/>
        <family val="2"/>
      </rPr>
      <t>1</t>
    </r>
  </si>
  <si>
    <t xml:space="preserve">objem zpracování masa ( t )   </t>
  </si>
  <si>
    <t xml:space="preserve">objem zpracování mléka  (1000 l ) </t>
  </si>
  <si>
    <t xml:space="preserve">objem zpracování    ryb ( t )                                                                                                         </t>
  </si>
  <si>
    <t xml:space="preserve"> instalovaný výkon  kWh</t>
  </si>
  <si>
    <t>Rozvoj podnikání v oblasti informačních technologií</t>
  </si>
  <si>
    <t>počet provozoven</t>
  </si>
  <si>
    <t>Odborné studie</t>
  </si>
  <si>
    <r>
      <t>1</t>
    </r>
    <r>
      <rPr>
        <sz val="10"/>
        <rFont val="Arial CE"/>
        <family val="0"/>
      </rPr>
      <t>ČOV</t>
    </r>
  </si>
  <si>
    <r>
      <t xml:space="preserve">1ČOV  </t>
    </r>
    <r>
      <rPr>
        <sz val="10"/>
        <rFont val="Arial"/>
        <family val="2"/>
      </rPr>
      <t>čistička odpadních vod</t>
    </r>
  </si>
  <si>
    <r>
      <t xml:space="preserve">m 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využitelné plochy centra</t>
    </r>
  </si>
  <si>
    <t>počet počítačů pro veřejnost</t>
  </si>
  <si>
    <t xml:space="preserve">počet počítačů pro veřejnost připojených na internetovou síť </t>
  </si>
  <si>
    <t>Rozvoj odbytových zařízení</t>
  </si>
  <si>
    <r>
      <t>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odbytových zařízení</t>
    </r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</si>
  <si>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nových provozoven nebo rozšířené plochy existujících provozoven</t>
    </r>
  </si>
  <si>
    <t>Obnova a využití zapsaných kulturních památek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</si>
  <si>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plocha bytů </t>
    </r>
  </si>
  <si>
    <t xml:space="preserve">  m</t>
  </si>
  <si>
    <t>počet ekvivalentních osob</t>
  </si>
  <si>
    <t>počet nových dop. prostředků veřejné dopravy</t>
  </si>
  <si>
    <t>z toho ekologických dopravních prostředků</t>
  </si>
  <si>
    <t>podle regionů (kumulované údaje)</t>
  </si>
  <si>
    <t xml:space="preserve">městská populace </t>
  </si>
  <si>
    <t xml:space="preserve">venkovská populace </t>
  </si>
  <si>
    <t>průměrný příjem na obyvatele (EUR)</t>
  </si>
  <si>
    <r>
      <t>1</t>
    </r>
    <r>
      <rPr>
        <sz val="10"/>
        <rFont val="Arial"/>
        <family val="2"/>
      </rPr>
      <t xml:space="preserve"> "Mladí zemědělci": zemědělci mladší 40 let</t>
    </r>
  </si>
  <si>
    <t xml:space="preserve">Hlavní typ  produkce týkající se investice </t>
  </si>
  <si>
    <r>
      <t>Počet příjemců z řad mladých zemědělců</t>
    </r>
    <r>
      <rPr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 </t>
    </r>
  </si>
  <si>
    <t>počet zapojených zemědělských  podniků</t>
  </si>
  <si>
    <t xml:space="preserve">počet zapojených zemědělských  podniků </t>
  </si>
  <si>
    <t>počet vybudovaných  jímek na kejdu</t>
  </si>
  <si>
    <t xml:space="preserve">Skladovací zařízení pro vedlejší produkty živočišné výroby-jímky na kejdu  </t>
  </si>
  <si>
    <t>Pevná hnojiště</t>
  </si>
  <si>
    <t>počet pevných hnojišť</t>
  </si>
  <si>
    <r>
      <t>kapacita pevných hnojišť (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</si>
  <si>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1 Vysvětlivky: DJ  :   dobytčí jednotka (2000), přehled DJ pro přežvýkavce je zpracován podle Nařízení rady EU č. 1254/1999 ze 17.5.1999 o společné organizaci trhu s hovězím masem (býci, voli, dojné a nedojené krávy a jalovice nad 24 měsíce věku jedna dobytčí jednotka, mladý skot od 6 do 24 měsíců věku 0,6 dobytčí jednotky . Jedno prase je na dobytčí jednotky přepočítáno koeficientem 0,2 .</t>
  </si>
  <si>
    <t xml:space="preserve">počet zapojených zpracovatelských podniků </t>
  </si>
  <si>
    <t>počet zapojených zpracovatelských podniků vyhovujících standardům EU</t>
  </si>
  <si>
    <r>
      <t>Systém SEUROP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</si>
  <si>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HACCP - Systém kritických bodů ve výrobě potravin</t>
    </r>
  </si>
  <si>
    <r>
      <t xml:space="preserve">2 </t>
    </r>
    <r>
      <rPr>
        <sz val="10"/>
        <rFont val="Arial"/>
        <family val="2"/>
      </rPr>
      <t>SEUROP - Systém jednotné klasifikace jatečně opracovaných těl</t>
    </r>
  </si>
  <si>
    <r>
      <t>Systém HACCP</t>
    </r>
    <r>
      <rPr>
        <vertAlign val="superscript"/>
        <sz val="10"/>
        <rFont val="Arial"/>
        <family val="2"/>
      </rPr>
      <t>1</t>
    </r>
  </si>
  <si>
    <t>počet zpracovatelských podniků se systémem HACCP</t>
  </si>
  <si>
    <t>produkční kapacita zpracovatelských  podniků se systémem HACCP (t)</t>
  </si>
  <si>
    <t>počet zpracovatelských podniků se systémem SEUROP</t>
  </si>
  <si>
    <t>produkční kapacita zpracovatelských  podniků se systémem SEUROP  (t)</t>
  </si>
  <si>
    <t>výměra zemědělské půdy začleněné do pilotního  projektu (ha)</t>
  </si>
  <si>
    <t>počet farem zapojených v pilotním programu</t>
  </si>
  <si>
    <r>
      <t>hustota rostlin 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</si>
  <si>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 - Školení k enviromentální problematice</t>
  </si>
  <si>
    <t>Výstavba a rekonstrukce polních cest</t>
  </si>
  <si>
    <t>Budování protierozních opatření</t>
  </si>
  <si>
    <t>Počet realizovaných prvků ÚSES</t>
  </si>
  <si>
    <t>Počet realizovaných protierozních opatření</t>
  </si>
  <si>
    <t>Počet nově vytyčených pozemků vlastníků na základě schváleného návrhu PÚ</t>
  </si>
  <si>
    <t xml:space="preserve">Počet parcel v nově vytvořené DKM dle schváleného návrhu PÚ </t>
  </si>
  <si>
    <t>Počet vyměřených pozemků vlastníků dle zákona č. 229/1991 Sb.</t>
  </si>
  <si>
    <t>délka nově realizovaných a rekonstruovaných cest (km)</t>
  </si>
  <si>
    <t>Plocha zpřístupněných pozemků (ha)</t>
  </si>
  <si>
    <t>Délka realizovaných biokoridorů (km)</t>
  </si>
  <si>
    <t>Plocha realizovaných prvků ÚSES (ha)</t>
  </si>
  <si>
    <t>Plocha realizovaných protierozních opatření (ha)</t>
  </si>
  <si>
    <t>Plocha nově vytyčených pozemků vlastníků na základě schváleného návrhu PÚ (ha)</t>
  </si>
  <si>
    <t>Plocha území nově vytvořené DKM dle schváleného návrhu PÚ (ha)</t>
  </si>
  <si>
    <t>Vytyčování pozemků na základě schváleného návrhu PÚ</t>
  </si>
  <si>
    <t>i.1. Výstavba a rekonstrukce polních cest, budování ÚSES a protierozní opatření</t>
  </si>
  <si>
    <t>i.2. Geodetické práce, nové mapování v digitální formě, vyměřování pozemků včetně geometrických plánů podle zákona č. 229/1991 Sb.</t>
  </si>
  <si>
    <t>Výstavba a rekonstrukce polních cest, budování ÚSES a protierozní opatření</t>
  </si>
  <si>
    <t>Geodetické práce, nové mapování v digitální formě, vyměřování pozemků včetně geometrických plánů podle zákona č. 229/1991 Sb.</t>
  </si>
  <si>
    <t>Budování Územního systému ekologické stability (ÚSES)</t>
  </si>
  <si>
    <t>Vyměřování pozemků včetně geometrických plánů podle zákona č. 229/1991 Sb.</t>
  </si>
  <si>
    <t>Tvorba nových digitálních katastrálních map (DKM)</t>
  </si>
  <si>
    <t>Počet vlastníků dotčených projektem (počet LV)</t>
  </si>
  <si>
    <t>REGION __PS</t>
  </si>
  <si>
    <t>REGION __CB</t>
  </si>
  <si>
    <t>REGION __UL</t>
  </si>
  <si>
    <t>REGION __HK</t>
  </si>
  <si>
    <t>REGION __BR</t>
  </si>
  <si>
    <t>REGION __OL</t>
  </si>
  <si>
    <t>REGION __OP</t>
  </si>
  <si>
    <t>m</t>
  </si>
  <si>
    <r>
      <t>TOTAL</t>
    </r>
    <r>
      <rPr>
        <sz val="9"/>
        <rFont val="Arial"/>
        <family val="2"/>
      </rPr>
      <t xml:space="preserve"> (number of beneficiaries enjoying at least one support measure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</si>
  <si>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t>4. Geografické vymezení podpor různých opatření SAPARD 1</t>
  </si>
  <si>
    <t>Podle REGIONU 2 (kumulované údaje).</t>
  </si>
  <si>
    <t xml:space="preserve">Opatření                                                                                                                                    </t>
  </si>
  <si>
    <t>a. Investice do zemědělského majetku 1.1.</t>
  </si>
  <si>
    <t>b. Zlepšování zpracovávání  a marketingu zemědělských produktů a produktů rybolovu 1.2.</t>
  </si>
  <si>
    <t>c. Zlepšování struktur pro kontrolu kvality,  pro kvalitu potravin a pro ochranu spotřebitele 1.3.</t>
  </si>
  <si>
    <t>d. Metody zemědělské produkce určené k ochraně životního prostředí a  uchování krajiny. 2.3.</t>
  </si>
  <si>
    <t>e. Rozvoj a diversifikace hospodářských činností zajišťujících rozmanitost aktivit a alternativní zdroje příjmů  2.2.</t>
  </si>
  <si>
    <t>h. Obnova a rozvoj vesnic  2.1.a.</t>
  </si>
  <si>
    <t>i. Meliorace a pozemkové úpravy  1.4.</t>
  </si>
  <si>
    <t>k. Zlepšování profesního vzdělávání 3.1.</t>
  </si>
  <si>
    <t>l. Rozvoj  venkovské infrastruktury 2.1.b</t>
  </si>
  <si>
    <t>o. Technická pomoc  3.2.</t>
  </si>
  <si>
    <t>e. Rozvoj a diversifikace hospodářských činností  zajišt'ujících rozmanitost aktivit a alternativní zdroje příjmů   ( 2.2 )</t>
  </si>
  <si>
    <t>NM</t>
  </si>
  <si>
    <t>NA</t>
  </si>
  <si>
    <t>Počet podniků</t>
  </si>
  <si>
    <t>NP</t>
  </si>
  <si>
    <t>REGION_PM</t>
  </si>
  <si>
    <t>TOTAL (3)</t>
  </si>
  <si>
    <t xml:space="preserve">  b = a/q</t>
  </si>
  <si>
    <t xml:space="preserve">  d = c/q</t>
  </si>
  <si>
    <t>f=e/q</t>
  </si>
  <si>
    <t>h = g/q</t>
  </si>
  <si>
    <t>j=i/q</t>
  </si>
  <si>
    <t>l=k/q</t>
  </si>
  <si>
    <t>n=m/q</t>
  </si>
  <si>
    <t>o</t>
  </si>
  <si>
    <t>p=o/q</t>
  </si>
  <si>
    <t>q =a+c+e+g+i+k+m+o</t>
  </si>
  <si>
    <t>Program SAPARD Rozhodnutí č. C (2000) z 23. prosince 2002 - léta 2000 - 2003</t>
  </si>
  <si>
    <t>Referenční rok:</t>
  </si>
  <si>
    <t>vytištěné letáky (počet)</t>
  </si>
  <si>
    <t>Informování</t>
  </si>
  <si>
    <t>uskutečněné popularizační akce (počet)</t>
  </si>
  <si>
    <t>informační CD (počet)</t>
  </si>
  <si>
    <r>
      <t>výměra zemědělské půdy začleněné do pilotního  projektu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</si>
  <si>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Referenční rok: 2003</t>
  </si>
  <si>
    <t>g. Zakládání sdružení producentů</t>
  </si>
  <si>
    <t>f. Zakládání hospodářských podpor a služeb pro řízení zemědělských podniků</t>
  </si>
  <si>
    <t>j. Zavedení a aktualizace registru půdy</t>
  </si>
  <si>
    <t>m. Management vodních zdrojů</t>
  </si>
  <si>
    <t>n. Lesnictví - zalesňování, investice, zpracování a marketing</t>
  </si>
  <si>
    <t>kWh/rok vyrobené energie</t>
  </si>
  <si>
    <t>NM nesleduje se</t>
  </si>
  <si>
    <t>CELKEM  údaje Agrostat 2000</t>
  </si>
  <si>
    <t>Sklady na ovoce a zeleninu</t>
  </si>
  <si>
    <t>skladovací kapacita ovoce (t)</t>
  </si>
  <si>
    <t>ovoce - počet zapojených zemědělských  podniků</t>
  </si>
  <si>
    <t>skladovací kapacita zeleniny (t)</t>
  </si>
  <si>
    <t>zelenina - počet zapojených zemědělských  podniků</t>
  </si>
  <si>
    <t>Jiné zemědělské stavby - sklady na ovoce a zeleninu</t>
  </si>
  <si>
    <t>km obnovených místních komunikací, vč. pěších cest, cyklostezek</t>
  </si>
  <si>
    <t>km výstavěných nových místních komunikací, vč. pěších cest, cyklostezek</t>
  </si>
  <si>
    <t xml:space="preserve">Obnova a výstavba nových místních komunikací, vč. pěších cest, cyklostezek </t>
  </si>
  <si>
    <t>f. Zákládání svépomocných zemědělských organizací a poskytování pomocných služeb při vedení zemědělských podniků</t>
  </si>
  <si>
    <t>g. Vytváření organizací výrobců</t>
  </si>
  <si>
    <t>j. Zakládání a aktualizace pozemkových katastrů</t>
  </si>
  <si>
    <t>m. Vodní hospodářství v zemědělství</t>
  </si>
  <si>
    <t>n.1. Zalesňování zemědělských pozemků</t>
  </si>
  <si>
    <t>n.2. Investice do lesního majetku vlastněného soukromými vlastníky lesa a zpracování a marketing lesnických produktů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</si>
</sst>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%"/>
    <numFmt numFmtId="173" formatCode="0.0"/>
    <numFmt numFmtId="174" formatCode="#,##0.0"/>
    <numFmt numFmtId="175" formatCode="General_)"/>
    <numFmt numFmtId="176" formatCode="#,##0_);\(#,##0\)"/>
    <numFmt numFmtId="177" formatCode="0.000%"/>
    <numFmt numFmtId="178" formatCode="#,##0.000"/>
    <numFmt numFmtId="179" formatCode="#,##0_ ;\-#,##0\ 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 MT"/>
      <family val="0"/>
    </font>
    <font>
      <b/>
      <sz val="11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8"/>
      <name val="Arial"/>
      <family val="2"/>
    </font>
    <font>
      <vertAlign val="superscript"/>
      <sz val="10"/>
      <name val="Arial CE"/>
      <family val="2"/>
    </font>
    <font>
      <b/>
      <sz val="13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double">
        <color indexed="8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double">
        <color indexed="8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174" fontId="0" fillId="0" borderId="2" xfId="0" applyNumberFormat="1" applyBorder="1" applyAlignment="1">
      <alignment horizontal="center" vertical="center" wrapText="1"/>
    </xf>
    <xf numFmtId="172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72" fontId="0" fillId="0" borderId="5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 horizontal="center" vertical="center" wrapText="1"/>
    </xf>
    <xf numFmtId="172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21" applyAlignme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center" vertical="center" wrapText="1"/>
      <protection/>
    </xf>
    <xf numFmtId="0" fontId="13" fillId="0" borderId="0" xfId="21" applyAlignment="1">
      <alignment horizontal="center" vertical="center" wrapText="1"/>
      <protection/>
    </xf>
    <xf numFmtId="0" fontId="13" fillId="0" borderId="0" xfId="21">
      <alignment/>
      <protection/>
    </xf>
    <xf numFmtId="0" fontId="13" fillId="0" borderId="0" xfId="21" applyBorder="1" applyAlignment="1">
      <alignment horizontal="left" vertical="center" wrapText="1"/>
      <protection/>
    </xf>
    <xf numFmtId="0" fontId="13" fillId="0" borderId="0" xfId="21" applyBorder="1" applyAlignment="1">
      <alignment horizontal="center" vertical="center" wrapText="1"/>
      <protection/>
    </xf>
    <xf numFmtId="3" fontId="13" fillId="0" borderId="0" xfId="21" applyNumberFormat="1" applyBorder="1" applyAlignment="1">
      <alignment horizontal="center" vertical="center" wrapText="1"/>
      <protection/>
    </xf>
    <xf numFmtId="4" fontId="13" fillId="0" borderId="0" xfId="21" applyNumberFormat="1" applyBorder="1" applyAlignment="1">
      <alignment horizontal="center" vertical="center" wrapText="1"/>
      <protection/>
    </xf>
    <xf numFmtId="0" fontId="15" fillId="0" borderId="0" xfId="21" applyNumberFormat="1" applyFont="1" applyBorder="1" applyAlignment="1">
      <alignment horizontal="center" vertical="center" wrapText="1"/>
      <protection/>
    </xf>
    <xf numFmtId="174" fontId="13" fillId="0" borderId="0" xfId="21" applyNumberFormat="1" applyBorder="1" applyAlignment="1">
      <alignment horizontal="center" vertical="center" wrapText="1"/>
      <protection/>
    </xf>
    <xf numFmtId="0" fontId="13" fillId="0" borderId="0" xfId="21" applyBorder="1">
      <alignment/>
      <protection/>
    </xf>
    <xf numFmtId="0" fontId="1" fillId="0" borderId="0" xfId="21" applyFont="1" applyBorder="1" applyAlignment="1">
      <alignment vertical="center" wrapText="1"/>
      <protection/>
    </xf>
    <xf numFmtId="3" fontId="0" fillId="0" borderId="0" xfId="21" applyNumberFormat="1" applyFont="1" applyBorder="1" applyAlignment="1">
      <alignment horizontal="center" vertical="center" wrapText="1"/>
      <protection/>
    </xf>
    <xf numFmtId="3" fontId="0" fillId="3" borderId="0" xfId="21" applyNumberFormat="1" applyFont="1" applyFill="1" applyBorder="1" applyAlignment="1">
      <alignment horizontal="center" vertical="center" wrapText="1"/>
      <protection/>
    </xf>
    <xf numFmtId="0" fontId="13" fillId="0" borderId="0" xfId="21" applyBorder="1" applyAlignment="1">
      <alignment vertical="center" wrapText="1"/>
      <protection/>
    </xf>
    <xf numFmtId="0" fontId="16" fillId="0" borderId="0" xfId="21" applyFont="1" applyAlignment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13" fillId="0" borderId="0" xfId="2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" fontId="0" fillId="0" borderId="3" xfId="21" applyNumberFormat="1" applyFont="1" applyBorder="1" applyAlignment="1">
      <alignment horizontal="center" vertical="center" wrapText="1"/>
      <protection/>
    </xf>
    <xf numFmtId="0" fontId="1" fillId="3" borderId="3" xfId="21" applyFont="1" applyFill="1" applyBorder="1" applyAlignment="1">
      <alignment horizontal="center" vertical="center" wrapText="1"/>
      <protection/>
    </xf>
    <xf numFmtId="0" fontId="1" fillId="3" borderId="3" xfId="21" applyFont="1" applyFill="1" applyBorder="1" applyAlignment="1">
      <alignment horizontal="centerContinuous" vertical="center" wrapText="1"/>
      <protection/>
    </xf>
    <xf numFmtId="0" fontId="1" fillId="3" borderId="3" xfId="21" applyFont="1" applyFill="1" applyBorder="1" applyAlignment="1">
      <alignment horizontal="center" vertical="center"/>
      <protection/>
    </xf>
    <xf numFmtId="0" fontId="1" fillId="3" borderId="3" xfId="21" applyFont="1" applyFill="1" applyBorder="1" applyAlignment="1">
      <alignment horizontal="centerContinuous" vertical="center"/>
      <protection/>
    </xf>
    <xf numFmtId="0" fontId="13" fillId="0" borderId="0" xfId="21" applyBorder="1" applyAlignment="1">
      <alignment/>
      <protection/>
    </xf>
    <xf numFmtId="0" fontId="0" fillId="0" borderId="30" xfId="0" applyBorder="1" applyAlignment="1">
      <alignment horizontal="center" vertical="center" wrapText="1"/>
    </xf>
    <xf numFmtId="0" fontId="2" fillId="0" borderId="0" xfId="20" applyFont="1" applyAlignment="1">
      <alignment vertical="center"/>
      <protection/>
    </xf>
    <xf numFmtId="0" fontId="13" fillId="0" borderId="0" xfId="20" applyAlignment="1">
      <alignment vertical="center"/>
      <protection/>
    </xf>
    <xf numFmtId="0" fontId="13" fillId="0" borderId="0" xfId="20" applyAlignment="1">
      <alignment/>
      <protection/>
    </xf>
    <xf numFmtId="0" fontId="6" fillId="0" borderId="0" xfId="20" applyFont="1" applyAlignment="1">
      <alignment horizontal="left" vertical="center"/>
      <protection/>
    </xf>
    <xf numFmtId="0" fontId="13" fillId="0" borderId="3" xfId="20" applyBorder="1" applyAlignment="1">
      <alignment horizontal="center" vertical="center" wrapText="1"/>
      <protection/>
    </xf>
    <xf numFmtId="0" fontId="0" fillId="0" borderId="3" xfId="20" applyFont="1" applyBorder="1" applyAlignment="1">
      <alignment horizontal="centerContinuous" vertical="center" wrapText="1"/>
      <protection/>
    </xf>
    <xf numFmtId="0" fontId="0" fillId="0" borderId="3" xfId="20" applyFont="1" applyBorder="1" applyAlignment="1">
      <alignment horizontal="center" vertical="center" wrapText="1"/>
      <protection/>
    </xf>
    <xf numFmtId="0" fontId="13" fillId="0" borderId="0" xfId="20">
      <alignment/>
      <protection/>
    </xf>
    <xf numFmtId="0" fontId="13" fillId="0" borderId="3" xfId="20" applyBorder="1" applyAlignment="1">
      <alignment horizontal="centerContinuous" vertical="center" wrapText="1"/>
      <protection/>
    </xf>
    <xf numFmtId="0" fontId="13" fillId="0" borderId="3" xfId="20" applyBorder="1" applyAlignment="1">
      <alignment horizontal="left" vertical="center" wrapText="1"/>
      <protection/>
    </xf>
    <xf numFmtId="3" fontId="13" fillId="0" borderId="3" xfId="20" applyNumberFormat="1" applyBorder="1" applyAlignment="1">
      <alignment horizontal="center" vertical="center" wrapText="1"/>
      <protection/>
    </xf>
    <xf numFmtId="4" fontId="13" fillId="0" borderId="3" xfId="20" applyNumberFormat="1" applyBorder="1" applyAlignment="1">
      <alignment horizontal="center" vertical="center" wrapText="1"/>
      <protection/>
    </xf>
    <xf numFmtId="0" fontId="13" fillId="0" borderId="3" xfId="20" applyBorder="1" applyAlignment="1">
      <alignment vertical="center" wrapText="1"/>
      <protection/>
    </xf>
    <xf numFmtId="0" fontId="1" fillId="0" borderId="3" xfId="20" applyFont="1" applyBorder="1" applyAlignment="1">
      <alignment vertical="center" wrapText="1"/>
      <protection/>
    </xf>
    <xf numFmtId="3" fontId="0" fillId="0" borderId="3" xfId="20" applyNumberFormat="1" applyFont="1" applyBorder="1" applyAlignment="1">
      <alignment horizontal="center" vertical="center" wrapText="1"/>
      <protection/>
    </xf>
    <xf numFmtId="3" fontId="0" fillId="2" borderId="3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vertical="center" wrapText="1"/>
      <protection/>
    </xf>
    <xf numFmtId="0" fontId="13" fillId="0" borderId="0" xfId="20" applyAlignment="1">
      <alignment vertical="center" wrapText="1"/>
      <protection/>
    </xf>
    <xf numFmtId="0" fontId="13" fillId="0" borderId="0" xfId="20" applyBorder="1" applyAlignment="1">
      <alignment vertical="center" wrapText="1"/>
      <protection/>
    </xf>
    <xf numFmtId="0" fontId="2" fillId="0" borderId="0" xfId="20" applyFont="1" applyAlignment="1">
      <alignment horizontal="left"/>
      <protection/>
    </xf>
    <xf numFmtId="0" fontId="1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wrapText="1"/>
      <protection/>
    </xf>
    <xf numFmtId="0" fontId="13" fillId="0" borderId="0" xfId="20" applyAlignment="1">
      <alignment wrapText="1"/>
      <protection/>
    </xf>
    <xf numFmtId="4" fontId="0" fillId="2" borderId="3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left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13" fillId="0" borderId="0" xfId="20" applyAlignment="1">
      <alignment horizontal="center" vertical="center" wrapText="1"/>
      <protection/>
    </xf>
    <xf numFmtId="0" fontId="13" fillId="0" borderId="3" xfId="20" applyBorder="1" applyAlignment="1">
      <alignment horizontal="center" vertical="center"/>
      <protection/>
    </xf>
    <xf numFmtId="0" fontId="13" fillId="0" borderId="3" xfId="20" applyBorder="1" applyAlignment="1">
      <alignment horizontal="centerContinuous" vertical="center"/>
      <protection/>
    </xf>
    <xf numFmtId="0" fontId="16" fillId="0" borderId="0" xfId="20" applyFont="1" applyAlignment="1">
      <alignment horizontal="left" vertical="center" wrapText="1"/>
      <protection/>
    </xf>
    <xf numFmtId="0" fontId="13" fillId="0" borderId="0" xfId="20" applyBorder="1">
      <alignment/>
      <protection/>
    </xf>
    <xf numFmtId="0" fontId="0" fillId="0" borderId="31" xfId="0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" xfId="0" applyNumberFormat="1" applyBorder="1" applyAlignment="1">
      <alignment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0" fontId="13" fillId="0" borderId="3" xfId="21" applyFont="1" applyBorder="1" applyAlignment="1">
      <alignment horizontal="left" vertical="center" wrapText="1"/>
      <protection/>
    </xf>
    <xf numFmtId="0" fontId="13" fillId="0" borderId="3" xfId="21" applyBorder="1" applyAlignment="1">
      <alignment horizontal="center"/>
      <protection/>
    </xf>
    <xf numFmtId="3" fontId="13" fillId="0" borderId="3" xfId="21" applyNumberFormat="1" applyBorder="1" applyAlignment="1">
      <alignment horizontal="center" vertical="center" wrapText="1"/>
      <protection/>
    </xf>
    <xf numFmtId="4" fontId="13" fillId="0" borderId="3" xfId="20" applyNumberFormat="1" applyFont="1" applyBorder="1" applyAlignment="1">
      <alignment horizontal="center" vertical="center" wrapText="1"/>
      <protection/>
    </xf>
    <xf numFmtId="0" fontId="16" fillId="0" borderId="0" xfId="21" applyFont="1" applyBorder="1" applyAlignment="1">
      <alignment horizontal="left" vertical="center" wrapText="1"/>
      <protection/>
    </xf>
    <xf numFmtId="3" fontId="13" fillId="0" borderId="3" xfId="20" applyNumberFormat="1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vertical="center" wrapText="1"/>
      <protection/>
    </xf>
    <xf numFmtId="0" fontId="13" fillId="0" borderId="0" xfId="21" applyFont="1" applyAlignment="1">
      <alignment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left" vertical="center"/>
      <protection/>
    </xf>
    <xf numFmtId="0" fontId="13" fillId="0" borderId="0" xfId="21" applyFont="1" applyAlignment="1">
      <alignment horizontal="center" vertical="center" wrapText="1"/>
      <protection/>
    </xf>
    <xf numFmtId="0" fontId="13" fillId="0" borderId="0" xfId="21" applyFont="1">
      <alignment/>
      <protection/>
    </xf>
    <xf numFmtId="0" fontId="13" fillId="3" borderId="3" xfId="21" applyFont="1" applyFill="1" applyBorder="1" applyAlignment="1">
      <alignment horizontal="center" vertical="center" wrapText="1"/>
      <protection/>
    </xf>
    <xf numFmtId="0" fontId="13" fillId="3" borderId="3" xfId="21" applyFont="1" applyFill="1" applyBorder="1" applyAlignment="1">
      <alignment horizontal="centerContinuous" vertical="center" wrapText="1"/>
      <protection/>
    </xf>
    <xf numFmtId="0" fontId="13" fillId="3" borderId="3" xfId="21" applyFont="1" applyFill="1" applyBorder="1" applyAlignment="1">
      <alignment horizontal="center" vertical="center"/>
      <protection/>
    </xf>
    <xf numFmtId="0" fontId="13" fillId="3" borderId="3" xfId="21" applyFont="1" applyFill="1" applyBorder="1" applyAlignment="1">
      <alignment horizontal="centerContinuous" vertical="center"/>
      <protection/>
    </xf>
    <xf numFmtId="3" fontId="13" fillId="0" borderId="3" xfId="21" applyNumberFormat="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left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3" fontId="13" fillId="0" borderId="0" xfId="21" applyNumberFormat="1" applyFont="1" applyBorder="1" applyAlignment="1">
      <alignment horizontal="center" vertical="center" wrapText="1"/>
      <protection/>
    </xf>
    <xf numFmtId="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NumberFormat="1" applyFont="1" applyBorder="1" applyAlignment="1">
      <alignment horizontal="center" vertical="center" wrapText="1"/>
      <protection/>
    </xf>
    <xf numFmtId="17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Alignment="1">
      <alignment vertical="center" wrapText="1"/>
      <protection/>
    </xf>
    <xf numFmtId="3" fontId="13" fillId="0" borderId="6" xfId="21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74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74" fontId="13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vertical="center" wrapText="1"/>
    </xf>
    <xf numFmtId="1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vertical="center" wrapText="1"/>
    </xf>
    <xf numFmtId="3" fontId="13" fillId="0" borderId="5" xfId="21" applyNumberForma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41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42" xfId="0" applyBorder="1" applyAlignment="1">
      <alignment horizont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3" fontId="0" fillId="4" borderId="3" xfId="0" applyNumberForma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2" fontId="13" fillId="0" borderId="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4" fontId="13" fillId="0" borderId="3" xfId="0" applyNumberFormat="1" applyFont="1" applyBorder="1" applyAlignment="1">
      <alignment horizontal="center" vertical="center"/>
    </xf>
    <xf numFmtId="174" fontId="13" fillId="0" borderId="2" xfId="0" applyNumberFormat="1" applyFont="1" applyBorder="1" applyAlignment="1">
      <alignment horizontal="center" vertical="center"/>
    </xf>
    <xf numFmtId="173" fontId="13" fillId="0" borderId="2" xfId="0" applyNumberFormat="1" applyFont="1" applyBorder="1" applyAlignment="1">
      <alignment horizontal="center" vertical="center"/>
    </xf>
    <xf numFmtId="173" fontId="13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41" fontId="0" fillId="0" borderId="3" xfId="0" applyNumberFormat="1" applyFon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176" fontId="0" fillId="0" borderId="2" xfId="0" applyNumberFormat="1" applyFont="1" applyBorder="1" applyAlignment="1" applyProtection="1">
      <alignment horizontal="right"/>
      <protection/>
    </xf>
    <xf numFmtId="176" fontId="0" fillId="0" borderId="45" xfId="0" applyNumberFormat="1" applyFont="1" applyBorder="1" applyAlignment="1" applyProtection="1">
      <alignment horizontal="right"/>
      <protection/>
    </xf>
    <xf numFmtId="176" fontId="0" fillId="0" borderId="9" xfId="0" applyNumberFormat="1" applyBorder="1" applyAlignment="1" applyProtection="1">
      <alignment horizontal="right"/>
      <protection/>
    </xf>
    <xf numFmtId="176" fontId="0" fillId="0" borderId="3" xfId="0" applyNumberFormat="1" applyFont="1" applyBorder="1" applyAlignment="1" applyProtection="1">
      <alignment horizontal="right"/>
      <protection/>
    </xf>
    <xf numFmtId="176" fontId="0" fillId="0" borderId="2" xfId="0" applyNumberFormat="1" applyBorder="1" applyAlignment="1" applyProtection="1">
      <alignment horizontal="right"/>
      <protection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46" xfId="0" applyNumberFormat="1" applyBorder="1" applyAlignment="1" applyProtection="1">
      <alignment horizontal="right"/>
      <protection/>
    </xf>
    <xf numFmtId="176" fontId="0" fillId="0" borderId="47" xfId="0" applyNumberFormat="1" applyBorder="1" applyAlignment="1" applyProtection="1">
      <alignment horizontal="right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4" xfId="0" applyNumberFormat="1" applyFont="1" applyBorder="1" applyAlignment="1" applyProtection="1">
      <alignment horizontal="right"/>
      <protection/>
    </xf>
    <xf numFmtId="172" fontId="0" fillId="0" borderId="47" xfId="0" applyNumberFormat="1" applyBorder="1" applyAlignment="1" applyProtection="1">
      <alignment horizontal="right"/>
      <protection/>
    </xf>
    <xf numFmtId="172" fontId="0" fillId="0" borderId="3" xfId="0" applyNumberFormat="1" applyBorder="1" applyAlignment="1" applyProtection="1">
      <alignment horizontal="right"/>
      <protection/>
    </xf>
    <xf numFmtId="172" fontId="0" fillId="0" borderId="46" xfId="0" applyNumberFormat="1" applyBorder="1" applyAlignment="1" applyProtection="1">
      <alignment horizontal="right"/>
      <protection/>
    </xf>
    <xf numFmtId="0" fontId="0" fillId="0" borderId="48" xfId="0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37" xfId="0" applyBorder="1" applyAlignment="1">
      <alignment horizontal="right"/>
    </xf>
    <xf numFmtId="172" fontId="0" fillId="0" borderId="37" xfId="0" applyNumberFormat="1" applyBorder="1" applyAlignment="1" applyProtection="1">
      <alignment horizontal="right"/>
      <protection/>
    </xf>
    <xf numFmtId="0" fontId="0" fillId="0" borderId="56" xfId="0" applyBorder="1" applyAlignment="1">
      <alignment horizontal="right"/>
    </xf>
    <xf numFmtId="176" fontId="0" fillId="0" borderId="48" xfId="0" applyNumberFormat="1" applyBorder="1" applyAlignment="1" applyProtection="1">
      <alignment horizontal="right"/>
      <protection/>
    </xf>
    <xf numFmtId="176" fontId="0" fillId="0" borderId="48" xfId="0" applyNumberFormat="1" applyFont="1" applyBorder="1" applyAlignment="1" applyProtection="1">
      <alignment horizontal="right"/>
      <protection/>
    </xf>
    <xf numFmtId="176" fontId="0" fillId="0" borderId="57" xfId="0" applyNumberFormat="1" applyBorder="1" applyAlignment="1" applyProtection="1">
      <alignment horizontal="right"/>
      <protection/>
    </xf>
    <xf numFmtId="176" fontId="0" fillId="0" borderId="58" xfId="0" applyNumberFormat="1" applyBorder="1" applyAlignment="1" applyProtection="1">
      <alignment horizontal="right"/>
      <protection/>
    </xf>
    <xf numFmtId="172" fontId="0" fillId="0" borderId="59" xfId="0" applyNumberFormat="1" applyBorder="1" applyAlignment="1" applyProtection="1">
      <alignment horizontal="right"/>
      <protection/>
    </xf>
    <xf numFmtId="172" fontId="0" fillId="0" borderId="39" xfId="0" applyNumberFormat="1" applyBorder="1" applyAlignment="1" applyProtection="1">
      <alignment horizontal="right"/>
      <protection/>
    </xf>
    <xf numFmtId="172" fontId="0" fillId="0" borderId="60" xfId="0" applyNumberFormat="1" applyBorder="1" applyAlignment="1" applyProtection="1">
      <alignment horizontal="right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wrapText="1"/>
    </xf>
    <xf numFmtId="0" fontId="0" fillId="0" borderId="65" xfId="0" applyBorder="1" applyAlignment="1">
      <alignment/>
    </xf>
    <xf numFmtId="3" fontId="1" fillId="0" borderId="3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 applyProtection="1">
      <alignment horizontal="right"/>
      <protection/>
    </xf>
    <xf numFmtId="3" fontId="0" fillId="0" borderId="5" xfId="0" applyNumberFormat="1" applyFont="1" applyBorder="1" applyAlignment="1" applyProtection="1">
      <alignment horizontal="right"/>
      <protection/>
    </xf>
    <xf numFmtId="176" fontId="0" fillId="0" borderId="47" xfId="0" applyNumberFormat="1" applyFont="1" applyBorder="1" applyAlignment="1" applyProtection="1">
      <alignment horizontal="right"/>
      <protection/>
    </xf>
    <xf numFmtId="176" fontId="0" fillId="0" borderId="46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3" fontId="13" fillId="0" borderId="3" xfId="22" applyNumberFormat="1" applyBorder="1" applyAlignment="1">
      <alignment horizontal="center" vertical="center" wrapText="1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0" fontId="13" fillId="0" borderId="3" xfId="19" applyBorder="1" applyAlignment="1">
      <alignment horizontal="center" vertical="center" wrapText="1"/>
      <protection/>
    </xf>
    <xf numFmtId="3" fontId="13" fillId="0" borderId="3" xfId="19" applyNumberForma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3" fontId="13" fillId="0" borderId="3" xfId="0" applyNumberFormat="1" applyFont="1" applyFill="1" applyBorder="1" applyAlignment="1">
      <alignment horizontal="center" vertical="center" wrapText="1"/>
    </xf>
    <xf numFmtId="174" fontId="13" fillId="0" borderId="3" xfId="19" applyNumberFormat="1" applyFont="1" applyBorder="1" applyAlignment="1">
      <alignment horizontal="center" vertical="center" wrapText="1"/>
      <protection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13" fillId="0" borderId="3" xfId="2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/>
      <protection/>
    </xf>
    <xf numFmtId="3" fontId="0" fillId="0" borderId="3" xfId="19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21" applyFont="1" applyAlignment="1">
      <alignment horizontal="left" vertical="center"/>
      <protection/>
    </xf>
    <xf numFmtId="172" fontId="10" fillId="0" borderId="3" xfId="0" applyNumberFormat="1" applyFont="1" applyBorder="1" applyAlignment="1">
      <alignment horizontal="center" vertical="center" wrapText="1"/>
    </xf>
    <xf numFmtId="4" fontId="20" fillId="0" borderId="3" xfId="20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0" xfId="0" applyBorder="1" applyAlignment="1">
      <alignment wrapText="1"/>
    </xf>
    <xf numFmtId="0" fontId="10" fillId="0" borderId="67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0" xfId="0" applyBorder="1" applyAlignment="1">
      <alignment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9" xfId="0" applyBorder="1" applyAlignment="1">
      <alignment horizontal="center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left" wrapText="1"/>
    </xf>
    <xf numFmtId="0" fontId="0" fillId="0" borderId="6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9" fillId="0" borderId="6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88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" fillId="0" borderId="92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5" fillId="0" borderId="71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92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justify"/>
    </xf>
    <xf numFmtId="0" fontId="0" fillId="0" borderId="96" xfId="0" applyBorder="1" applyAlignment="1">
      <alignment horizontal="center" vertical="justify"/>
    </xf>
    <xf numFmtId="0" fontId="0" fillId="0" borderId="97" xfId="0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0" fillId="0" borderId="3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8" xfId="0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7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13" fillId="0" borderId="3" xfId="22" applyNumberFormat="1" applyBorder="1" applyAlignment="1">
      <alignment horizontal="center" vertical="center" wrapText="1"/>
      <protection/>
    </xf>
    <xf numFmtId="3" fontId="0" fillId="0" borderId="3" xfId="22" applyNumberFormat="1" applyFont="1" applyBorder="1" applyAlignment="1">
      <alignment horizontal="center" vertical="center" wrapText="1"/>
      <protection/>
    </xf>
    <xf numFmtId="3" fontId="0" fillId="0" borderId="6" xfId="21" applyNumberFormat="1" applyFont="1" applyBorder="1" applyAlignment="1">
      <alignment horizontal="center" vertical="center" wrapText="1"/>
      <protection/>
    </xf>
    <xf numFmtId="3" fontId="0" fillId="0" borderId="2" xfId="21" applyNumberFormat="1" applyFont="1" applyBorder="1" applyAlignment="1">
      <alignment horizontal="center" vertical="center" wrapText="1"/>
      <protection/>
    </xf>
    <xf numFmtId="0" fontId="13" fillId="0" borderId="3" xfId="22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left" vertical="center" wrapText="1"/>
      <protection/>
    </xf>
    <xf numFmtId="0" fontId="0" fillId="0" borderId="2" xfId="0" applyBorder="1" applyAlignment="1">
      <alignment/>
    </xf>
    <xf numFmtId="0" fontId="2" fillId="0" borderId="0" xfId="21" applyFont="1" applyAlignment="1">
      <alignment horizontal="left" vertical="center" wrapText="1"/>
      <protection/>
    </xf>
    <xf numFmtId="0" fontId="1" fillId="3" borderId="3" xfId="21" applyFont="1" applyFill="1" applyBorder="1" applyAlignment="1">
      <alignment horizontal="center" vertical="center" wrapText="1"/>
      <protection/>
    </xf>
    <xf numFmtId="0" fontId="1" fillId="3" borderId="3" xfId="21" applyFont="1" applyFill="1" applyBorder="1" applyAlignment="1">
      <alignment horizontal="center" vertical="center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174" fontId="0" fillId="0" borderId="6" xfId="21" applyNumberFormat="1" applyFont="1" applyBorder="1" applyAlignment="1">
      <alignment horizontal="center" vertical="center" wrapText="1"/>
      <protection/>
    </xf>
    <xf numFmtId="3" fontId="0" fillId="0" borderId="3" xfId="21" applyNumberFormat="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4" fontId="0" fillId="0" borderId="6" xfId="21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3" fillId="0" borderId="6" xfId="22" applyFont="1" applyBorder="1" applyAlignment="1">
      <alignment horizontal="center" vertical="center" wrapText="1"/>
      <protection/>
    </xf>
    <xf numFmtId="0" fontId="13" fillId="0" borderId="13" xfId="22" applyFont="1" applyBorder="1" applyAlignment="1">
      <alignment horizontal="center" vertical="center" wrapText="1"/>
      <protection/>
    </xf>
    <xf numFmtId="0" fontId="13" fillId="0" borderId="2" xfId="22" applyFon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3" fontId="13" fillId="0" borderId="3" xfId="19" applyNumberFormat="1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3" fontId="13" fillId="0" borderId="6" xfId="19" applyNumberFormat="1" applyFont="1" applyBorder="1" applyAlignment="1">
      <alignment horizontal="center" vertical="center" wrapText="1"/>
      <protection/>
    </xf>
    <xf numFmtId="3" fontId="13" fillId="0" borderId="2" xfId="19" applyNumberFormat="1" applyFont="1" applyBorder="1" applyAlignment="1">
      <alignment horizontal="center" vertical="center" wrapText="1"/>
      <protection/>
    </xf>
    <xf numFmtId="3" fontId="0" fillId="0" borderId="2" xfId="0" applyNumberFormat="1" applyBorder="1" applyAlignment="1">
      <alignment horizontal="center" vertical="center" wrapText="1"/>
    </xf>
    <xf numFmtId="3" fontId="13" fillId="0" borderId="6" xfId="20" applyNumberFormat="1" applyBorder="1" applyAlignment="1">
      <alignment horizontal="center" vertical="center"/>
      <protection/>
    </xf>
    <xf numFmtId="3" fontId="13" fillId="0" borderId="2" xfId="20" applyNumberFormat="1" applyBorder="1" applyAlignment="1">
      <alignment horizontal="center" vertical="center"/>
      <protection/>
    </xf>
    <xf numFmtId="0" fontId="13" fillId="0" borderId="3" xfId="19" applyBorder="1" applyAlignment="1">
      <alignment horizontal="center" vertical="center"/>
      <protection/>
    </xf>
    <xf numFmtId="0" fontId="13" fillId="0" borderId="3" xfId="19" applyBorder="1" applyAlignment="1">
      <alignment horizontal="center" vertical="center" wrapText="1"/>
      <protection/>
    </xf>
    <xf numFmtId="3" fontId="13" fillId="0" borderId="3" xfId="20" applyNumberFormat="1" applyBorder="1" applyAlignment="1">
      <alignment horizontal="center" vertical="center" wrapText="1"/>
      <protection/>
    </xf>
    <xf numFmtId="0" fontId="13" fillId="0" borderId="3" xfId="20" applyBorder="1" applyAlignment="1">
      <alignment horizontal="center" vertical="center" wrapText="1"/>
      <protection/>
    </xf>
    <xf numFmtId="3" fontId="13" fillId="0" borderId="3" xfId="20" applyNumberFormat="1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3" fontId="13" fillId="0" borderId="3" xfId="19" applyNumberFormat="1" applyBorder="1" applyAlignment="1">
      <alignment horizontal="center" vertical="center" wrapText="1"/>
      <protection/>
    </xf>
    <xf numFmtId="0" fontId="13" fillId="0" borderId="3" xfId="20" applyBorder="1" applyAlignment="1">
      <alignment horizontal="left" vertical="center" wrapText="1"/>
      <protection/>
    </xf>
    <xf numFmtId="0" fontId="13" fillId="0" borderId="3" xfId="20" applyBorder="1" applyAlignment="1">
      <alignment/>
      <protection/>
    </xf>
    <xf numFmtId="3" fontId="13" fillId="0" borderId="6" xfId="20" applyNumberFormat="1" applyFont="1" applyBorder="1" applyAlignment="1">
      <alignment horizontal="center" vertical="center" wrapText="1"/>
      <protection/>
    </xf>
    <xf numFmtId="3" fontId="13" fillId="0" borderId="2" xfId="20" applyNumberFormat="1" applyBorder="1" applyAlignment="1">
      <alignment horizontal="center" vertical="center" wrapText="1"/>
      <protection/>
    </xf>
    <xf numFmtId="0" fontId="0" fillId="0" borderId="3" xfId="20" applyFont="1" applyBorder="1" applyAlignment="1">
      <alignment horizontal="center" vertical="center" wrapText="1"/>
      <protection/>
    </xf>
    <xf numFmtId="0" fontId="13" fillId="0" borderId="3" xfId="20" applyBorder="1" applyAlignment="1">
      <alignment horizontal="center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0" fontId="13" fillId="0" borderId="6" xfId="20" applyFont="1" applyBorder="1" applyAlignment="1">
      <alignment horizontal="left" vertical="center" wrapText="1"/>
      <protection/>
    </xf>
    <xf numFmtId="0" fontId="13" fillId="0" borderId="2" xfId="20" applyFont="1" applyBorder="1" applyAlignment="1">
      <alignment horizontal="left" vertical="center" wrapText="1"/>
      <protection/>
    </xf>
    <xf numFmtId="0" fontId="13" fillId="0" borderId="6" xfId="19" applyBorder="1" applyAlignment="1">
      <alignment horizontal="center" vertical="center"/>
      <protection/>
    </xf>
    <xf numFmtId="0" fontId="13" fillId="0" borderId="2" xfId="19" applyBorder="1" applyAlignment="1">
      <alignment horizontal="center" vertical="center"/>
      <protection/>
    </xf>
    <xf numFmtId="0" fontId="13" fillId="0" borderId="6" xfId="19" applyBorder="1" applyAlignment="1">
      <alignment horizontal="center" vertical="center" wrapText="1"/>
      <protection/>
    </xf>
    <xf numFmtId="0" fontId="13" fillId="0" borderId="2" xfId="19" applyBorder="1" applyAlignment="1">
      <alignment horizontal="center" vertical="center" wrapText="1"/>
      <protection/>
    </xf>
    <xf numFmtId="3" fontId="0" fillId="0" borderId="6" xfId="19" applyNumberFormat="1" applyFont="1" applyBorder="1" applyAlignment="1">
      <alignment horizontal="center" vertical="center"/>
      <protection/>
    </xf>
    <xf numFmtId="0" fontId="0" fillId="0" borderId="6" xfId="19" applyFont="1" applyBorder="1" applyAlignment="1">
      <alignment horizontal="center" vertical="center" wrapText="1"/>
      <protection/>
    </xf>
    <xf numFmtId="3" fontId="0" fillId="0" borderId="6" xfId="19" applyNumberFormat="1" applyFont="1" applyBorder="1" applyAlignment="1">
      <alignment horizontal="center" vertical="center"/>
      <protection/>
    </xf>
    <xf numFmtId="3" fontId="0" fillId="0" borderId="6" xfId="19" applyNumberFormat="1" applyFont="1" applyBorder="1" applyAlignment="1">
      <alignment horizontal="center" vertical="center" wrapText="1"/>
      <protection/>
    </xf>
    <xf numFmtId="0" fontId="13" fillId="0" borderId="6" xfId="20" applyBorder="1" applyAlignment="1">
      <alignment horizontal="center" vertical="center" wrapText="1"/>
      <protection/>
    </xf>
    <xf numFmtId="0" fontId="13" fillId="0" borderId="2" xfId="20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vertical="center" wrapText="1"/>
      <protection/>
    </xf>
    <xf numFmtId="3" fontId="0" fillId="0" borderId="2" xfId="19" applyNumberFormat="1" applyFont="1" applyBorder="1" applyAlignment="1">
      <alignment horizontal="center" vertical="center"/>
      <protection/>
    </xf>
    <xf numFmtId="0" fontId="16" fillId="0" borderId="71" xfId="20" applyFont="1" applyBorder="1" applyAlignment="1">
      <alignment horizontal="left" vertical="center" wrapText="1"/>
      <protection/>
    </xf>
    <xf numFmtId="0" fontId="0" fillId="0" borderId="6" xfId="19" applyFont="1" applyBorder="1" applyAlignment="1">
      <alignment horizontal="center" vertical="center"/>
      <protection/>
    </xf>
    <xf numFmtId="0" fontId="0" fillId="0" borderId="2" xfId="19" applyFont="1" applyBorder="1" applyAlignment="1">
      <alignment horizontal="center" vertical="center"/>
      <protection/>
    </xf>
    <xf numFmtId="3" fontId="0" fillId="0" borderId="2" xfId="19" applyNumberFormat="1" applyFont="1" applyBorder="1" applyAlignment="1">
      <alignment horizontal="center" vertical="center"/>
      <protection/>
    </xf>
    <xf numFmtId="0" fontId="13" fillId="0" borderId="6" xfId="20" applyBorder="1" applyAlignment="1">
      <alignment vertical="center" wrapText="1"/>
      <protection/>
    </xf>
    <xf numFmtId="0" fontId="13" fillId="0" borderId="2" xfId="20" applyBorder="1" applyAlignment="1">
      <alignment vertical="center" wrapText="1"/>
      <protection/>
    </xf>
    <xf numFmtId="3" fontId="13" fillId="0" borderId="2" xfId="20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7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3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left" vertical="center" wrapText="1"/>
      <protection/>
    </xf>
    <xf numFmtId="4" fontId="13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NumberFormat="1" applyFont="1" applyBorder="1" applyAlignment="1">
      <alignment horizontal="center" vertical="center" wrapText="1"/>
      <protection/>
    </xf>
    <xf numFmtId="3" fontId="13" fillId="0" borderId="3" xfId="22" applyNumberFormat="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left" vertical="center" wrapText="1"/>
      <protection/>
    </xf>
    <xf numFmtId="0" fontId="13" fillId="0" borderId="3" xfId="22" applyFont="1" applyBorder="1" applyAlignment="1">
      <alignment horizontal="center" vertical="center" wrapText="1"/>
      <protection/>
    </xf>
    <xf numFmtId="0" fontId="18" fillId="0" borderId="0" xfId="21" applyFont="1" applyAlignment="1">
      <alignment horizontal="left" vertical="center" wrapText="1"/>
      <protection/>
    </xf>
    <xf numFmtId="0" fontId="13" fillId="3" borderId="3" xfId="21" applyFont="1" applyFill="1" applyBorder="1" applyAlignment="1">
      <alignment horizontal="center" vertical="center" wrapText="1"/>
      <protection/>
    </xf>
    <xf numFmtId="0" fontId="13" fillId="3" borderId="3" xfId="21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0" borderId="3" xfId="22" applyBorder="1" applyAlignment="1">
      <alignment horizontal="center" vertical="center"/>
      <protection/>
    </xf>
    <xf numFmtId="0" fontId="13" fillId="0" borderId="3" xfId="22" applyFont="1" applyBorder="1" applyAlignment="1">
      <alignment horizontal="center" vertical="center"/>
      <protection/>
    </xf>
    <xf numFmtId="0" fontId="0" fillId="0" borderId="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0" xfId="21" applyBorder="1" applyAlignment="1">
      <alignment horizontal="left" vertical="center" wrapText="1"/>
      <protection/>
    </xf>
    <xf numFmtId="0" fontId="13" fillId="0" borderId="0" xfId="21" applyBorder="1" applyAlignment="1">
      <alignment horizontal="center" vertical="center" wrapText="1"/>
      <protection/>
    </xf>
    <xf numFmtId="3" fontId="13" fillId="0" borderId="0" xfId="21" applyNumberFormat="1" applyBorder="1" applyAlignment="1">
      <alignment horizontal="center" vertical="center" wrapText="1"/>
      <protection/>
    </xf>
    <xf numFmtId="4" fontId="13" fillId="0" borderId="0" xfId="21" applyNumberFormat="1" applyBorder="1" applyAlignment="1">
      <alignment horizontal="center" vertical="center" wrapText="1"/>
      <protection/>
    </xf>
    <xf numFmtId="0" fontId="15" fillId="0" borderId="0" xfId="21" applyNumberFormat="1" applyFont="1" applyBorder="1" applyAlignment="1">
      <alignment horizontal="center" vertical="center" wrapText="1"/>
      <protection/>
    </xf>
    <xf numFmtId="174" fontId="13" fillId="0" borderId="0" xfId="21" applyNumberFormat="1" applyBorder="1" applyAlignment="1">
      <alignment horizontal="center" vertical="center" wrapText="1"/>
      <protection/>
    </xf>
    <xf numFmtId="0" fontId="13" fillId="0" borderId="0" xfId="21" applyBorder="1">
      <alignment/>
      <protection/>
    </xf>
    <xf numFmtId="0" fontId="13" fillId="0" borderId="3" xfId="20" applyBorder="1" applyAlignment="1">
      <alignment vertical="center" wrapText="1"/>
      <protection/>
    </xf>
    <xf numFmtId="0" fontId="13" fillId="0" borderId="13" xfId="20" applyBorder="1" applyAlignment="1">
      <alignment vertical="center" wrapText="1"/>
      <protection/>
    </xf>
    <xf numFmtId="4" fontId="13" fillId="0" borderId="6" xfId="20" applyNumberFormat="1" applyBorder="1" applyAlignment="1">
      <alignment horizontal="center" vertical="center" wrapText="1"/>
      <protection/>
    </xf>
    <xf numFmtId="4" fontId="13" fillId="0" borderId="2" xfId="20" applyNumberFormat="1" applyBorder="1" applyAlignment="1">
      <alignment horizontal="center" vertical="center" wrapText="1"/>
      <protection/>
    </xf>
    <xf numFmtId="0" fontId="13" fillId="0" borderId="6" xfId="20" applyFont="1" applyBorder="1" applyAlignment="1">
      <alignment vertical="center" wrapText="1"/>
      <protection/>
    </xf>
    <xf numFmtId="3" fontId="13" fillId="0" borderId="6" xfId="19" applyNumberFormat="1" applyBorder="1" applyAlignment="1">
      <alignment horizontal="center" vertical="center" wrapText="1"/>
      <protection/>
    </xf>
    <xf numFmtId="3" fontId="0" fillId="0" borderId="2" xfId="19" applyNumberFormat="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í_ajindicatorsmmr" xfId="19"/>
    <cellStyle name="normální_cjindikatorymmr" xfId="20"/>
    <cellStyle name="normální_Monitoring-NMV-" xfId="21"/>
    <cellStyle name="normální_Monitukaz-angl_ NM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57"/>
  <sheetViews>
    <sheetView tabSelected="1" zoomScaleSheetLayoutView="100" workbookViewId="0" topLeftCell="A26">
      <selection activeCell="A60" sqref="A60"/>
    </sheetView>
  </sheetViews>
  <sheetFormatPr defaultColWidth="9.140625" defaultRowHeight="12.75"/>
  <cols>
    <col min="1" max="1" width="15.421875" style="0" bestFit="1" customWidth="1"/>
    <col min="2" max="2" width="14.8515625" style="0" bestFit="1" customWidth="1"/>
    <col min="7" max="7" width="13.00390625" style="0" customWidth="1"/>
    <col min="8" max="8" width="12.28125" style="0" customWidth="1"/>
  </cols>
  <sheetData>
    <row r="1" ht="22.5" customHeight="1" thickBot="1">
      <c r="C1" s="78" t="s">
        <v>282</v>
      </c>
    </row>
    <row r="2" spans="1:8" ht="13.5" thickBot="1">
      <c r="A2" s="181" t="s">
        <v>283</v>
      </c>
      <c r="B2" s="347" t="s">
        <v>284</v>
      </c>
      <c r="C2" s="347"/>
      <c r="D2" s="347"/>
      <c r="E2" s="347"/>
      <c r="F2" s="347"/>
      <c r="G2" s="182" t="s">
        <v>285</v>
      </c>
      <c r="H2" s="183" t="s">
        <v>324</v>
      </c>
    </row>
    <row r="3" spans="1:10" ht="9.75" customHeight="1" thickBot="1">
      <c r="A3" s="348"/>
      <c r="B3" s="348"/>
      <c r="C3" s="348"/>
      <c r="D3" s="348"/>
      <c r="E3" s="348"/>
      <c r="F3" s="348"/>
      <c r="G3" s="348"/>
      <c r="I3" s="29"/>
      <c r="J3" s="29"/>
    </row>
    <row r="4" spans="1:10" ht="12.75">
      <c r="A4" s="401" t="s">
        <v>347</v>
      </c>
      <c r="B4" s="351" t="s">
        <v>286</v>
      </c>
      <c r="C4" s="351"/>
      <c r="D4" s="351"/>
      <c r="E4" s="351"/>
      <c r="F4" s="351"/>
      <c r="G4" s="184">
        <v>1</v>
      </c>
      <c r="H4" s="185">
        <v>1</v>
      </c>
      <c r="I4" s="29"/>
      <c r="J4" s="29"/>
    </row>
    <row r="5" spans="1:10" ht="12.75">
      <c r="A5" s="403"/>
      <c r="B5" s="350" t="s">
        <v>287</v>
      </c>
      <c r="C5" s="350"/>
      <c r="D5" s="350"/>
      <c r="E5" s="350"/>
      <c r="F5" s="350"/>
      <c r="G5" s="92">
        <v>2</v>
      </c>
      <c r="H5" s="186">
        <v>2</v>
      </c>
      <c r="I5" s="29"/>
      <c r="J5" s="29"/>
    </row>
    <row r="6" spans="1:10" ht="13.5" thickBot="1">
      <c r="A6" s="405"/>
      <c r="B6" s="349" t="s">
        <v>288</v>
      </c>
      <c r="C6" s="349"/>
      <c r="D6" s="349"/>
      <c r="E6" s="349"/>
      <c r="F6" s="349"/>
      <c r="G6" s="59">
        <v>3</v>
      </c>
      <c r="H6" s="187">
        <v>3</v>
      </c>
      <c r="I6" s="29"/>
      <c r="J6" s="29"/>
    </row>
    <row r="7" spans="1:10" ht="12.75" customHeight="1">
      <c r="A7" s="401" t="s">
        <v>312</v>
      </c>
      <c r="B7" s="372" t="s">
        <v>386</v>
      </c>
      <c r="C7" s="372"/>
      <c r="D7" s="372"/>
      <c r="E7" s="372"/>
      <c r="F7" s="372"/>
      <c r="G7" s="402">
        <v>4</v>
      </c>
      <c r="H7" s="356">
        <v>4</v>
      </c>
      <c r="I7" s="29"/>
      <c r="J7" s="29"/>
    </row>
    <row r="8" spans="1:10" ht="12.75">
      <c r="A8" s="403"/>
      <c r="B8" s="373"/>
      <c r="C8" s="373"/>
      <c r="D8" s="373"/>
      <c r="E8" s="373"/>
      <c r="F8" s="373"/>
      <c r="G8" s="404"/>
      <c r="H8" s="357"/>
      <c r="I8" s="29"/>
      <c r="J8" s="29"/>
    </row>
    <row r="9" spans="1:10" ht="12.75">
      <c r="A9" s="403"/>
      <c r="B9" s="373"/>
      <c r="C9" s="373"/>
      <c r="D9" s="373"/>
      <c r="E9" s="373"/>
      <c r="F9" s="373"/>
      <c r="G9" s="404"/>
      <c r="H9" s="357"/>
      <c r="I9" s="29"/>
      <c r="J9" s="29"/>
    </row>
    <row r="10" spans="1:10" ht="13.5" thickBot="1">
      <c r="A10" s="405"/>
      <c r="B10" s="366"/>
      <c r="C10" s="366"/>
      <c r="D10" s="366"/>
      <c r="E10" s="366"/>
      <c r="F10" s="366"/>
      <c r="G10" s="406"/>
      <c r="H10" s="358"/>
      <c r="I10" s="29"/>
      <c r="J10" s="29"/>
    </row>
    <row r="11" spans="1:10" ht="12.75" customHeight="1">
      <c r="A11" s="401" t="s">
        <v>289</v>
      </c>
      <c r="B11" s="372" t="s">
        <v>290</v>
      </c>
      <c r="C11" s="372"/>
      <c r="D11" s="372"/>
      <c r="E11" s="372"/>
      <c r="F11" s="372"/>
      <c r="G11" s="402">
        <v>5</v>
      </c>
      <c r="H11" s="356">
        <v>5</v>
      </c>
      <c r="I11" s="29"/>
      <c r="J11" s="29"/>
    </row>
    <row r="12" spans="1:10" ht="12.75">
      <c r="A12" s="403"/>
      <c r="B12" s="373"/>
      <c r="C12" s="373"/>
      <c r="D12" s="373"/>
      <c r="E12" s="373"/>
      <c r="F12" s="373"/>
      <c r="G12" s="404"/>
      <c r="H12" s="357"/>
      <c r="I12" s="29"/>
      <c r="J12" s="29"/>
    </row>
    <row r="13" spans="1:10" ht="12.75" customHeight="1">
      <c r="A13" s="403"/>
      <c r="B13" s="373"/>
      <c r="C13" s="373"/>
      <c r="D13" s="373"/>
      <c r="E13" s="373"/>
      <c r="F13" s="373"/>
      <c r="G13" s="404" t="s">
        <v>291</v>
      </c>
      <c r="H13" s="357"/>
      <c r="I13" s="1"/>
      <c r="J13" s="1"/>
    </row>
    <row r="14" spans="1:8" ht="13.5" thickBot="1">
      <c r="A14" s="405"/>
      <c r="B14" s="366"/>
      <c r="C14" s="366"/>
      <c r="D14" s="366"/>
      <c r="E14" s="366"/>
      <c r="F14" s="366"/>
      <c r="G14" s="406"/>
      <c r="H14" s="358"/>
    </row>
    <row r="15" spans="1:8" ht="12.75" customHeight="1">
      <c r="A15" s="415" t="s">
        <v>348</v>
      </c>
      <c r="B15" s="416"/>
      <c r="C15" s="371" t="s">
        <v>292</v>
      </c>
      <c r="D15" s="371"/>
      <c r="E15" s="371"/>
      <c r="F15" s="371"/>
      <c r="G15" s="402" t="s">
        <v>293</v>
      </c>
      <c r="H15" s="356">
        <v>6</v>
      </c>
    </row>
    <row r="16" spans="1:8" ht="12.75">
      <c r="A16" s="417"/>
      <c r="B16" s="418"/>
      <c r="C16" s="346"/>
      <c r="D16" s="346"/>
      <c r="E16" s="346"/>
      <c r="F16" s="346"/>
      <c r="G16" s="404"/>
      <c r="H16" s="357"/>
    </row>
    <row r="17" spans="1:8" ht="12.75">
      <c r="A17" s="417"/>
      <c r="B17" s="418"/>
      <c r="C17" s="346" t="s">
        <v>294</v>
      </c>
      <c r="D17" s="373"/>
      <c r="E17" s="373"/>
      <c r="F17" s="373"/>
      <c r="G17" s="404" t="s">
        <v>295</v>
      </c>
      <c r="H17" s="357">
        <v>7</v>
      </c>
    </row>
    <row r="18" spans="1:8" ht="13.5" thickBot="1">
      <c r="A18" s="419"/>
      <c r="B18" s="420"/>
      <c r="C18" s="366"/>
      <c r="D18" s="366"/>
      <c r="E18" s="366"/>
      <c r="F18" s="366"/>
      <c r="G18" s="406"/>
      <c r="H18" s="358"/>
    </row>
    <row r="19" spans="1:8" ht="12.75">
      <c r="A19" s="415" t="s">
        <v>313</v>
      </c>
      <c r="B19" s="416"/>
      <c r="C19" s="398" t="s">
        <v>296</v>
      </c>
      <c r="D19" s="399"/>
      <c r="E19" s="399"/>
      <c r="F19" s="400"/>
      <c r="G19" s="370" t="s">
        <v>297</v>
      </c>
      <c r="H19" s="407">
        <v>8</v>
      </c>
    </row>
    <row r="20" spans="1:8" ht="12.75">
      <c r="A20" s="417"/>
      <c r="B20" s="418"/>
      <c r="C20" s="382"/>
      <c r="D20" s="383"/>
      <c r="E20" s="383"/>
      <c r="F20" s="384"/>
      <c r="G20" s="388"/>
      <c r="H20" s="408"/>
    </row>
    <row r="21" spans="1:8" ht="12.75">
      <c r="A21" s="417"/>
      <c r="B21" s="418"/>
      <c r="C21" s="382"/>
      <c r="D21" s="383"/>
      <c r="E21" s="383"/>
      <c r="F21" s="384"/>
      <c r="G21" s="388"/>
      <c r="H21" s="408"/>
    </row>
    <row r="22" spans="1:8" ht="13.5" thickBot="1">
      <c r="A22" s="419"/>
      <c r="B22" s="420"/>
      <c r="C22" s="385"/>
      <c r="D22" s="386"/>
      <c r="E22" s="386"/>
      <c r="F22" s="387"/>
      <c r="G22" s="413"/>
      <c r="H22" s="409"/>
    </row>
    <row r="23" spans="1:8" ht="12.75">
      <c r="A23" s="397" t="s">
        <v>309</v>
      </c>
      <c r="B23" s="414"/>
      <c r="C23" s="394" t="s">
        <v>303</v>
      </c>
      <c r="D23" s="395"/>
      <c r="E23" s="395"/>
      <c r="F23" s="395"/>
      <c r="G23" s="414" t="s">
        <v>311</v>
      </c>
      <c r="H23" s="414">
        <v>9</v>
      </c>
    </row>
    <row r="24" spans="1:8" ht="12.75">
      <c r="A24" s="403"/>
      <c r="B24" s="404"/>
      <c r="C24" s="396"/>
      <c r="D24" s="396"/>
      <c r="E24" s="396"/>
      <c r="F24" s="396"/>
      <c r="G24" s="404"/>
      <c r="H24" s="404"/>
    </row>
    <row r="25" spans="1:8" ht="12.75">
      <c r="A25" s="403"/>
      <c r="B25" s="404"/>
      <c r="C25" s="396"/>
      <c r="D25" s="396"/>
      <c r="E25" s="396"/>
      <c r="F25" s="396"/>
      <c r="G25" s="404"/>
      <c r="H25" s="404"/>
    </row>
    <row r="26" spans="1:8" ht="12.75">
      <c r="A26" s="403"/>
      <c r="B26" s="404"/>
      <c r="C26" s="389" t="s">
        <v>303</v>
      </c>
      <c r="D26" s="390"/>
      <c r="E26" s="390"/>
      <c r="F26" s="391"/>
      <c r="G26" s="412" t="s">
        <v>310</v>
      </c>
      <c r="H26" s="411">
        <v>10</v>
      </c>
    </row>
    <row r="27" spans="1:8" ht="13.5" thickBot="1">
      <c r="A27" s="405"/>
      <c r="B27" s="406"/>
      <c r="C27" s="392"/>
      <c r="D27" s="393"/>
      <c r="E27" s="393"/>
      <c r="F27" s="374"/>
      <c r="G27" s="413"/>
      <c r="H27" s="409"/>
    </row>
    <row r="28" spans="1:8" ht="12.75" customHeight="1">
      <c r="A28" s="401" t="s">
        <v>351</v>
      </c>
      <c r="B28" s="402"/>
      <c r="C28" s="375" t="s">
        <v>314</v>
      </c>
      <c r="D28" s="376"/>
      <c r="E28" s="376"/>
      <c r="F28" s="377"/>
      <c r="G28" s="370" t="s">
        <v>317</v>
      </c>
      <c r="H28" s="407">
        <v>11</v>
      </c>
    </row>
    <row r="29" spans="1:8" ht="12.75" customHeight="1">
      <c r="A29" s="403"/>
      <c r="B29" s="404"/>
      <c r="C29" s="378"/>
      <c r="D29" s="379"/>
      <c r="E29" s="379"/>
      <c r="F29" s="380"/>
      <c r="G29" s="388"/>
      <c r="H29" s="408"/>
    </row>
    <row r="30" spans="1:8" ht="12.75">
      <c r="A30" s="403"/>
      <c r="B30" s="404"/>
      <c r="C30" s="381"/>
      <c r="D30" s="368"/>
      <c r="E30" s="368"/>
      <c r="F30" s="369"/>
      <c r="G30" s="414"/>
      <c r="H30" s="410"/>
    </row>
    <row r="31" spans="1:8" ht="12.75">
      <c r="A31" s="403"/>
      <c r="B31" s="404"/>
      <c r="C31" s="367" t="s">
        <v>315</v>
      </c>
      <c r="D31" s="362"/>
      <c r="E31" s="362"/>
      <c r="F31" s="363"/>
      <c r="G31" s="412" t="s">
        <v>316</v>
      </c>
      <c r="H31" s="411">
        <v>12</v>
      </c>
    </row>
    <row r="32" spans="1:8" ht="13.5" thickBot="1">
      <c r="A32" s="405"/>
      <c r="B32" s="406"/>
      <c r="C32" s="364"/>
      <c r="D32" s="365"/>
      <c r="E32" s="365"/>
      <c r="F32" s="355"/>
      <c r="G32" s="413"/>
      <c r="H32" s="409"/>
    </row>
    <row r="33" spans="1:8" ht="12.75" customHeight="1">
      <c r="A33" s="401" t="s">
        <v>298</v>
      </c>
      <c r="B33" s="402"/>
      <c r="C33" s="359" t="s">
        <v>166</v>
      </c>
      <c r="D33" s="359"/>
      <c r="E33" s="359"/>
      <c r="F33" s="359"/>
      <c r="G33" s="402" t="s">
        <v>318</v>
      </c>
      <c r="H33" s="356">
        <v>13</v>
      </c>
    </row>
    <row r="34" spans="1:8" ht="12.75">
      <c r="A34" s="403"/>
      <c r="B34" s="404"/>
      <c r="C34" s="360"/>
      <c r="D34" s="360"/>
      <c r="E34" s="360"/>
      <c r="F34" s="360"/>
      <c r="G34" s="404"/>
      <c r="H34" s="357"/>
    </row>
    <row r="35" spans="1:8" ht="12.75">
      <c r="A35" s="403"/>
      <c r="B35" s="404"/>
      <c r="C35" s="360"/>
      <c r="D35" s="360"/>
      <c r="E35" s="360"/>
      <c r="F35" s="360"/>
      <c r="G35" s="404"/>
      <c r="H35" s="357"/>
    </row>
    <row r="36" spans="1:8" ht="12.75">
      <c r="A36" s="403"/>
      <c r="B36" s="404"/>
      <c r="C36" s="396"/>
      <c r="D36" s="396"/>
      <c r="E36" s="396"/>
      <c r="F36" s="396"/>
      <c r="G36" s="404"/>
      <c r="H36" s="357"/>
    </row>
    <row r="37" spans="1:8" ht="13.5" thickBot="1">
      <c r="A37" s="405"/>
      <c r="B37" s="406"/>
      <c r="C37" s="361"/>
      <c r="D37" s="361"/>
      <c r="E37" s="361"/>
      <c r="F37" s="361"/>
      <c r="G37" s="406"/>
      <c r="H37" s="358"/>
    </row>
    <row r="38" spans="1:11" ht="12" customHeight="1">
      <c r="A38" s="401" t="s">
        <v>352</v>
      </c>
      <c r="B38" s="402"/>
      <c r="C38" s="359" t="s">
        <v>303</v>
      </c>
      <c r="D38" s="359"/>
      <c r="E38" s="359"/>
      <c r="F38" s="359"/>
      <c r="G38" s="402" t="s">
        <v>299</v>
      </c>
      <c r="H38" s="356">
        <v>14</v>
      </c>
      <c r="I38" s="1"/>
      <c r="J38" s="1"/>
      <c r="K38" s="1"/>
    </row>
    <row r="39" spans="1:11" ht="12" customHeight="1">
      <c r="A39" s="403"/>
      <c r="B39" s="404"/>
      <c r="C39" s="360"/>
      <c r="D39" s="360"/>
      <c r="E39" s="360"/>
      <c r="F39" s="360"/>
      <c r="G39" s="404"/>
      <c r="H39" s="357"/>
      <c r="I39" s="1"/>
      <c r="J39" s="1"/>
      <c r="K39" s="1"/>
    </row>
    <row r="40" spans="1:11" ht="12" customHeight="1">
      <c r="A40" s="403"/>
      <c r="B40" s="404"/>
      <c r="C40" s="360"/>
      <c r="D40" s="360"/>
      <c r="E40" s="360"/>
      <c r="F40" s="360"/>
      <c r="G40" s="404"/>
      <c r="H40" s="357"/>
      <c r="I40" s="1"/>
      <c r="J40" s="421"/>
      <c r="K40" s="1"/>
    </row>
    <row r="41" spans="1:11" ht="12" customHeight="1">
      <c r="A41" s="403"/>
      <c r="B41" s="404"/>
      <c r="C41" s="396"/>
      <c r="D41" s="396"/>
      <c r="E41" s="396"/>
      <c r="F41" s="396"/>
      <c r="G41" s="404" t="s">
        <v>300</v>
      </c>
      <c r="H41" s="357"/>
      <c r="I41" s="1"/>
      <c r="J41" s="421"/>
      <c r="K41" s="1"/>
    </row>
    <row r="42" spans="1:11" ht="12" customHeight="1" thickBot="1">
      <c r="A42" s="405"/>
      <c r="B42" s="406"/>
      <c r="C42" s="361"/>
      <c r="D42" s="361"/>
      <c r="E42" s="361"/>
      <c r="F42" s="361"/>
      <c r="G42" s="406"/>
      <c r="H42" s="358"/>
      <c r="I42" s="1"/>
      <c r="J42" s="421"/>
      <c r="K42" s="1"/>
    </row>
    <row r="43" spans="1:11" ht="12" customHeight="1">
      <c r="A43" s="401" t="s">
        <v>301</v>
      </c>
      <c r="B43" s="402" t="s">
        <v>302</v>
      </c>
      <c r="C43" s="371" t="s">
        <v>303</v>
      </c>
      <c r="D43" s="372"/>
      <c r="E43" s="372"/>
      <c r="F43" s="372"/>
      <c r="G43" s="370" t="s">
        <v>304</v>
      </c>
      <c r="H43" s="407">
        <v>15</v>
      </c>
      <c r="I43" s="1"/>
      <c r="J43" s="421"/>
      <c r="K43" s="1"/>
    </row>
    <row r="44" spans="1:11" ht="12" customHeight="1">
      <c r="A44" s="403"/>
      <c r="B44" s="404"/>
      <c r="C44" s="373"/>
      <c r="D44" s="373"/>
      <c r="E44" s="373"/>
      <c r="F44" s="373"/>
      <c r="G44" s="388"/>
      <c r="H44" s="408"/>
      <c r="I44" s="1"/>
      <c r="J44" s="421"/>
      <c r="K44" s="1"/>
    </row>
    <row r="45" spans="1:11" ht="12" customHeight="1">
      <c r="A45" s="403"/>
      <c r="B45" s="404"/>
      <c r="C45" s="373"/>
      <c r="D45" s="373"/>
      <c r="E45" s="373"/>
      <c r="F45" s="373"/>
      <c r="G45" s="414"/>
      <c r="H45" s="410"/>
      <c r="I45" s="1"/>
      <c r="J45" s="421"/>
      <c r="K45" s="1"/>
    </row>
    <row r="46" spans="1:11" ht="12" customHeight="1">
      <c r="A46" s="403"/>
      <c r="B46" s="404" t="s">
        <v>305</v>
      </c>
      <c r="C46" s="346" t="s">
        <v>303</v>
      </c>
      <c r="D46" s="373"/>
      <c r="E46" s="373"/>
      <c r="F46" s="373"/>
      <c r="G46" s="412" t="s">
        <v>319</v>
      </c>
      <c r="H46" s="411">
        <v>16</v>
      </c>
      <c r="I46" s="1"/>
      <c r="J46" s="1"/>
      <c r="K46" s="1"/>
    </row>
    <row r="47" spans="1:11" ht="12" customHeight="1">
      <c r="A47" s="403"/>
      <c r="B47" s="404"/>
      <c r="C47" s="373"/>
      <c r="D47" s="373"/>
      <c r="E47" s="373"/>
      <c r="F47" s="373"/>
      <c r="G47" s="388"/>
      <c r="H47" s="408"/>
      <c r="I47" s="1"/>
      <c r="J47" s="1"/>
      <c r="K47" s="1"/>
    </row>
    <row r="48" spans="1:8" ht="12" customHeight="1" thickBot="1">
      <c r="A48" s="405"/>
      <c r="B48" s="406"/>
      <c r="C48" s="366"/>
      <c r="D48" s="366"/>
      <c r="E48" s="366"/>
      <c r="F48" s="366"/>
      <c r="G48" s="413"/>
      <c r="H48" s="409"/>
    </row>
    <row r="49" spans="1:8" ht="12" customHeight="1">
      <c r="A49" s="401" t="s">
        <v>306</v>
      </c>
      <c r="B49" s="402"/>
      <c r="C49" s="352" t="s">
        <v>307</v>
      </c>
      <c r="D49" s="353"/>
      <c r="E49" s="353"/>
      <c r="F49" s="354"/>
      <c r="G49" s="143" t="s">
        <v>321</v>
      </c>
      <c r="H49" s="180">
        <v>17</v>
      </c>
    </row>
    <row r="50" spans="1:8" ht="12" customHeight="1">
      <c r="A50" s="403"/>
      <c r="B50" s="404"/>
      <c r="C50" s="367" t="s">
        <v>303</v>
      </c>
      <c r="D50" s="362"/>
      <c r="E50" s="362"/>
      <c r="F50" s="363"/>
      <c r="G50" s="412" t="s">
        <v>320</v>
      </c>
      <c r="H50" s="411">
        <v>18</v>
      </c>
    </row>
    <row r="51" spans="1:8" ht="12" customHeight="1" thickBot="1">
      <c r="A51" s="405"/>
      <c r="B51" s="406"/>
      <c r="C51" s="364"/>
      <c r="D51" s="365"/>
      <c r="E51" s="365"/>
      <c r="F51" s="355"/>
      <c r="G51" s="413"/>
      <c r="H51" s="409"/>
    </row>
    <row r="52" spans="1:8" ht="12" customHeight="1">
      <c r="A52" s="401" t="s">
        <v>355</v>
      </c>
      <c r="B52" s="402"/>
      <c r="C52" s="371" t="s">
        <v>303</v>
      </c>
      <c r="D52" s="372"/>
      <c r="E52" s="372"/>
      <c r="F52" s="372"/>
      <c r="G52" s="402" t="s">
        <v>323</v>
      </c>
      <c r="H52" s="356">
        <v>19</v>
      </c>
    </row>
    <row r="53" spans="1:8" ht="12" customHeight="1">
      <c r="A53" s="403"/>
      <c r="B53" s="404"/>
      <c r="C53" s="373"/>
      <c r="D53" s="373"/>
      <c r="E53" s="373"/>
      <c r="F53" s="373"/>
      <c r="G53" s="404"/>
      <c r="H53" s="357"/>
    </row>
    <row r="54" spans="1:8" ht="12" customHeight="1" thickBot="1">
      <c r="A54" s="405"/>
      <c r="B54" s="406"/>
      <c r="C54" s="366"/>
      <c r="D54" s="366"/>
      <c r="E54" s="366"/>
      <c r="F54" s="366"/>
      <c r="G54" s="406"/>
      <c r="H54" s="358"/>
    </row>
    <row r="55" spans="1:8" ht="12" customHeight="1">
      <c r="A55" s="401" t="s">
        <v>241</v>
      </c>
      <c r="B55" s="402"/>
      <c r="C55" s="371" t="s">
        <v>303</v>
      </c>
      <c r="D55" s="372"/>
      <c r="E55" s="372"/>
      <c r="F55" s="372"/>
      <c r="G55" s="402" t="s">
        <v>308</v>
      </c>
      <c r="H55" s="356">
        <v>20</v>
      </c>
    </row>
    <row r="56" spans="1:8" ht="12" customHeight="1">
      <c r="A56" s="403"/>
      <c r="B56" s="404"/>
      <c r="C56" s="373"/>
      <c r="D56" s="373"/>
      <c r="E56" s="373"/>
      <c r="F56" s="373"/>
      <c r="G56" s="404"/>
      <c r="H56" s="357"/>
    </row>
    <row r="57" spans="1:8" ht="9" customHeight="1" thickBot="1">
      <c r="A57" s="405"/>
      <c r="B57" s="406"/>
      <c r="C57" s="366"/>
      <c r="D57" s="366"/>
      <c r="E57" s="366"/>
      <c r="F57" s="366"/>
      <c r="G57" s="406"/>
      <c r="H57" s="358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 password="C766" sheet="1" objects="1" scenarios="1"/>
  <mergeCells count="70">
    <mergeCell ref="J40:J45"/>
    <mergeCell ref="H33:H37"/>
    <mergeCell ref="H38:H42"/>
    <mergeCell ref="G38:G42"/>
    <mergeCell ref="G43:G45"/>
    <mergeCell ref="H43:H45"/>
    <mergeCell ref="B2:F2"/>
    <mergeCell ref="A3:G3"/>
    <mergeCell ref="C55:F57"/>
    <mergeCell ref="G55:G57"/>
    <mergeCell ref="C17:F18"/>
    <mergeCell ref="G17:G18"/>
    <mergeCell ref="C15:F16"/>
    <mergeCell ref="A52:B54"/>
    <mergeCell ref="A55:B57"/>
    <mergeCell ref="B46:B48"/>
    <mergeCell ref="A33:B37"/>
    <mergeCell ref="A38:B42"/>
    <mergeCell ref="C38:F42"/>
    <mergeCell ref="C49:F49"/>
    <mergeCell ref="C46:F48"/>
    <mergeCell ref="A49:B51"/>
    <mergeCell ref="B43:B45"/>
    <mergeCell ref="C43:F45"/>
    <mergeCell ref="A43:A48"/>
    <mergeCell ref="C50:F51"/>
    <mergeCell ref="A11:A14"/>
    <mergeCell ref="A4:A6"/>
    <mergeCell ref="A7:A10"/>
    <mergeCell ref="B6:F6"/>
    <mergeCell ref="B5:F5"/>
    <mergeCell ref="B4:F4"/>
    <mergeCell ref="B7:F10"/>
    <mergeCell ref="B11:F14"/>
    <mergeCell ref="H7:H10"/>
    <mergeCell ref="H11:H14"/>
    <mergeCell ref="H15:H16"/>
    <mergeCell ref="H17:H18"/>
    <mergeCell ref="G7:G10"/>
    <mergeCell ref="G11:G14"/>
    <mergeCell ref="C33:F37"/>
    <mergeCell ref="G33:G37"/>
    <mergeCell ref="G15:G16"/>
    <mergeCell ref="G19:G22"/>
    <mergeCell ref="H55:H57"/>
    <mergeCell ref="H52:H54"/>
    <mergeCell ref="H46:H48"/>
    <mergeCell ref="H50:H51"/>
    <mergeCell ref="G46:G48"/>
    <mergeCell ref="G50:G51"/>
    <mergeCell ref="G52:G54"/>
    <mergeCell ref="C26:F27"/>
    <mergeCell ref="G26:G27"/>
    <mergeCell ref="C28:F30"/>
    <mergeCell ref="G28:G30"/>
    <mergeCell ref="C52:F54"/>
    <mergeCell ref="C31:F32"/>
    <mergeCell ref="A15:B18"/>
    <mergeCell ref="A19:B22"/>
    <mergeCell ref="C23:F25"/>
    <mergeCell ref="G23:G25"/>
    <mergeCell ref="A23:B27"/>
    <mergeCell ref="C19:F22"/>
    <mergeCell ref="A28:B32"/>
    <mergeCell ref="H19:H22"/>
    <mergeCell ref="H28:H30"/>
    <mergeCell ref="H31:H32"/>
    <mergeCell ref="G31:G32"/>
    <mergeCell ref="H26:H27"/>
    <mergeCell ref="H23:H25"/>
  </mergeCells>
  <printOptions/>
  <pageMargins left="0.59" right="0.35433070866141736" top="0.7874015748031497" bottom="0.7874015748031497" header="0.5118110236220472" footer="0.5118110236220472"/>
  <pageSetup fitToHeight="1" fitToWidth="1" horizontalDpi="300" verticalDpi="300" orientation="portrait" paperSize="9" r:id="rId1"/>
  <headerFooter alignWithMargins="0">
    <oddHeader>&amp;L&amp;"Arial,tučné kurzíva"Příloha č. 3. Monitorovací tabulky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Q15"/>
  <sheetViews>
    <sheetView zoomScaleSheetLayoutView="100" workbookViewId="0" topLeftCell="A1">
      <selection activeCell="A60" sqref="A60"/>
    </sheetView>
  </sheetViews>
  <sheetFormatPr defaultColWidth="9.140625" defaultRowHeight="12.75"/>
  <cols>
    <col min="1" max="1" width="40.57421875" style="0" customWidth="1"/>
    <col min="2" max="2" width="9.57421875" style="0" customWidth="1"/>
    <col min="3" max="6" width="8.7109375" style="0" customWidth="1"/>
    <col min="7" max="7" width="6.421875" style="0" customWidth="1"/>
    <col min="8" max="8" width="10.28125" style="0" customWidth="1"/>
    <col min="9" max="9" width="7.00390625" style="0" customWidth="1"/>
    <col min="10" max="10" width="9.8515625" style="0" customWidth="1"/>
    <col min="11" max="11" width="10.00390625" style="0" customWidth="1"/>
    <col min="12" max="12" width="9.57421875" style="0" customWidth="1"/>
    <col min="13" max="13" width="10.28125" style="0" customWidth="1"/>
    <col min="14" max="14" width="7.28125" style="0" customWidth="1"/>
    <col min="15" max="15" width="9.7109375" style="0" customWidth="1"/>
    <col min="16" max="16" width="9.28125" style="0" customWidth="1"/>
    <col min="17" max="17" width="9.57421875" style="0" customWidth="1"/>
  </cols>
  <sheetData>
    <row r="1" spans="1:17" s="5" customFormat="1" ht="19.5" customHeight="1">
      <c r="A1" s="494" t="s">
        <v>245</v>
      </c>
      <c r="B1" s="494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s="5" customFormat="1" ht="19.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17" s="5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5" customFormat="1" ht="13.5" customHeight="1">
      <c r="A4" s="83"/>
      <c r="B4" s="83"/>
      <c r="C4" s="8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4" ht="19.5" customHeight="1">
      <c r="A5" s="566" t="s">
        <v>238</v>
      </c>
      <c r="B5" s="566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3" ht="13.5" customHeight="1">
      <c r="A6" s="83"/>
      <c r="B6" s="83"/>
      <c r="C6" s="83"/>
    </row>
    <row r="7" spans="1:17" ht="39.75" customHeight="1">
      <c r="A7" s="404" t="s">
        <v>226</v>
      </c>
      <c r="B7" s="563" t="s">
        <v>76</v>
      </c>
      <c r="C7" s="564"/>
      <c r="D7" s="564"/>
      <c r="E7" s="564"/>
      <c r="F7" s="485"/>
      <c r="G7" s="532" t="s">
        <v>127</v>
      </c>
      <c r="H7" s="404"/>
      <c r="I7" s="565" t="s">
        <v>111</v>
      </c>
      <c r="J7" s="564"/>
      <c r="K7" s="564"/>
      <c r="L7" s="485"/>
      <c r="M7" s="412" t="s">
        <v>124</v>
      </c>
      <c r="N7" s="404" t="s">
        <v>113</v>
      </c>
      <c r="O7" s="404"/>
      <c r="P7" s="404"/>
      <c r="Q7" s="404"/>
    </row>
    <row r="8" spans="1:17" ht="30" customHeight="1">
      <c r="A8" s="404"/>
      <c r="B8" s="532" t="s">
        <v>114</v>
      </c>
      <c r="C8" s="404" t="s">
        <v>115</v>
      </c>
      <c r="D8" s="404"/>
      <c r="E8" s="404" t="s">
        <v>116</v>
      </c>
      <c r="F8" s="404"/>
      <c r="G8" s="532" t="s">
        <v>128</v>
      </c>
      <c r="H8" s="532" t="s">
        <v>223</v>
      </c>
      <c r="I8" s="404" t="s">
        <v>4</v>
      </c>
      <c r="J8" s="404"/>
      <c r="K8" s="563" t="s">
        <v>234</v>
      </c>
      <c r="L8" s="485"/>
      <c r="M8" s="414"/>
      <c r="N8" s="532" t="s">
        <v>4</v>
      </c>
      <c r="O8" s="404"/>
      <c r="P8" s="404"/>
      <c r="Q8" s="532" t="s">
        <v>235</v>
      </c>
    </row>
    <row r="9" spans="1:17" ht="13.5" customHeight="1">
      <c r="A9" s="404"/>
      <c r="B9" s="532"/>
      <c r="C9" s="57" t="s">
        <v>128</v>
      </c>
      <c r="D9" s="57" t="s">
        <v>223</v>
      </c>
      <c r="E9" s="57" t="s">
        <v>128</v>
      </c>
      <c r="F9" s="57" t="s">
        <v>223</v>
      </c>
      <c r="G9" s="532"/>
      <c r="H9" s="532"/>
      <c r="I9" s="57" t="s">
        <v>128</v>
      </c>
      <c r="J9" s="57" t="s">
        <v>223</v>
      </c>
      <c r="K9" s="57" t="s">
        <v>4</v>
      </c>
      <c r="L9" s="57" t="s">
        <v>90</v>
      </c>
      <c r="M9" s="57"/>
      <c r="N9" s="57" t="s">
        <v>128</v>
      </c>
      <c r="O9" s="57" t="s">
        <v>223</v>
      </c>
      <c r="P9" s="92" t="s">
        <v>4</v>
      </c>
      <c r="Q9" s="532"/>
    </row>
    <row r="10" spans="1:17" ht="12" customHeight="1">
      <c r="A10" s="37" t="s">
        <v>406</v>
      </c>
      <c r="B10" s="33">
        <v>39</v>
      </c>
      <c r="C10" s="33">
        <v>0</v>
      </c>
      <c r="D10" s="33">
        <v>216</v>
      </c>
      <c r="E10" s="33">
        <v>0</v>
      </c>
      <c r="F10" s="33">
        <v>154</v>
      </c>
      <c r="G10" s="33">
        <v>0</v>
      </c>
      <c r="H10" s="33">
        <v>23679616</v>
      </c>
      <c r="I10" s="33">
        <v>0</v>
      </c>
      <c r="J10" s="33">
        <v>23679616</v>
      </c>
      <c r="K10" s="33">
        <v>10911000</v>
      </c>
      <c r="L10" s="33">
        <v>8183250</v>
      </c>
      <c r="M10" s="33">
        <v>16998855</v>
      </c>
      <c r="N10" s="33">
        <v>0</v>
      </c>
      <c r="O10" s="33">
        <v>7506045</v>
      </c>
      <c r="P10" s="33">
        <v>7506045</v>
      </c>
      <c r="Q10" s="33">
        <v>5629533</v>
      </c>
    </row>
    <row r="11" spans="1:17" ht="12.75" customHeight="1">
      <c r="A11" s="99" t="s">
        <v>403</v>
      </c>
      <c r="B11" s="33">
        <v>3</v>
      </c>
      <c r="C11" s="8">
        <v>0</v>
      </c>
      <c r="D11" s="33">
        <v>11</v>
      </c>
      <c r="E11" s="33">
        <v>0</v>
      </c>
      <c r="F11" s="33">
        <v>8</v>
      </c>
      <c r="G11" s="33">
        <v>0</v>
      </c>
      <c r="H11" s="33">
        <v>218135</v>
      </c>
      <c r="I11" s="33">
        <v>0</v>
      </c>
      <c r="J11" s="33">
        <v>218135</v>
      </c>
      <c r="K11" s="33">
        <v>107517</v>
      </c>
      <c r="L11" s="33">
        <v>80638</v>
      </c>
      <c r="M11" s="33">
        <v>202647</v>
      </c>
      <c r="N11" s="33">
        <v>0</v>
      </c>
      <c r="O11" s="33">
        <v>98963</v>
      </c>
      <c r="P11" s="33">
        <v>98963</v>
      </c>
      <c r="Q11" s="33">
        <v>74222</v>
      </c>
    </row>
    <row r="12" spans="1:17" ht="13.5" customHeight="1">
      <c r="A12" s="36" t="s">
        <v>44</v>
      </c>
      <c r="B12" s="322">
        <f>SUM(B10:B11)</f>
        <v>42</v>
      </c>
      <c r="C12" s="322">
        <f aca="true" t="shared" si="0" ref="C12:I12">SUM(C10:C11)</f>
        <v>0</v>
      </c>
      <c r="D12" s="322">
        <f t="shared" si="0"/>
        <v>227</v>
      </c>
      <c r="E12" s="322">
        <f t="shared" si="0"/>
        <v>0</v>
      </c>
      <c r="F12" s="322">
        <f t="shared" si="0"/>
        <v>162</v>
      </c>
      <c r="G12" s="322">
        <f t="shared" si="0"/>
        <v>0</v>
      </c>
      <c r="H12" s="315">
        <f t="shared" si="0"/>
        <v>23897751</v>
      </c>
      <c r="I12" s="322">
        <f t="shared" si="0"/>
        <v>0</v>
      </c>
      <c r="J12" s="315">
        <f aca="true" t="shared" si="1" ref="J12:Q12">SUM(J10:J11)</f>
        <v>23897751</v>
      </c>
      <c r="K12" s="315">
        <f t="shared" si="1"/>
        <v>11018517</v>
      </c>
      <c r="L12" s="315">
        <f t="shared" si="1"/>
        <v>8263888</v>
      </c>
      <c r="M12" s="315">
        <f t="shared" si="1"/>
        <v>17201502</v>
      </c>
      <c r="N12" s="322">
        <f t="shared" si="1"/>
        <v>0</v>
      </c>
      <c r="O12" s="315">
        <f t="shared" si="1"/>
        <v>7605008</v>
      </c>
      <c r="P12" s="315">
        <f t="shared" si="1"/>
        <v>7605008</v>
      </c>
      <c r="Q12" s="315">
        <f t="shared" si="1"/>
        <v>5703755</v>
      </c>
    </row>
    <row r="13" spans="1:3" ht="13.5" customHeight="1">
      <c r="A13" s="25"/>
      <c r="B13" s="25"/>
      <c r="C13" s="25"/>
    </row>
    <row r="14" ht="14.25">
      <c r="A14" s="111" t="s">
        <v>404</v>
      </c>
    </row>
    <row r="15" ht="14.25">
      <c r="A15" s="111" t="s">
        <v>405</v>
      </c>
    </row>
  </sheetData>
  <sheetProtection password="C766" sheet="1" objects="1" scenarios="1"/>
  <mergeCells count="17">
    <mergeCell ref="A1:Q2"/>
    <mergeCell ref="A5:N5"/>
    <mergeCell ref="A7:A9"/>
    <mergeCell ref="G7:H7"/>
    <mergeCell ref="N7:Q7"/>
    <mergeCell ref="C8:D8"/>
    <mergeCell ref="B8:B9"/>
    <mergeCell ref="N8:P8"/>
    <mergeCell ref="G8:G9"/>
    <mergeCell ref="H8:H9"/>
    <mergeCell ref="Q8:Q9"/>
    <mergeCell ref="E8:F8"/>
    <mergeCell ref="B7:F7"/>
    <mergeCell ref="I8:J8"/>
    <mergeCell ref="I7:L7"/>
    <mergeCell ref="K8:L8"/>
    <mergeCell ref="M7:M8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&amp;L&amp;"Arial,tučné kurzíva"Příloha č. 3. Monitorovací tabulky</oddHeader>
    <oddFooter>&amp;R&amp;"Arial,kurzíva"Strana: 9 z 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L36"/>
  <sheetViews>
    <sheetView zoomScale="75" zoomScaleNormal="75" workbookViewId="0" topLeftCell="A1">
      <selection activeCell="A60" sqref="A60"/>
    </sheetView>
  </sheetViews>
  <sheetFormatPr defaultColWidth="9.140625" defaultRowHeight="12.75"/>
  <cols>
    <col min="1" max="1" width="25.8515625" style="133" customWidth="1"/>
    <col min="2" max="2" width="10.7109375" style="119" customWidth="1"/>
    <col min="3" max="3" width="11.28125" style="119" customWidth="1"/>
    <col min="4" max="4" width="12.28125" style="119" customWidth="1"/>
    <col min="5" max="5" width="23.28125" style="119" customWidth="1"/>
    <col min="6" max="6" width="10.7109375" style="119" customWidth="1"/>
    <col min="7" max="7" width="12.57421875" style="119" customWidth="1"/>
    <col min="8" max="8" width="11.421875" style="119" customWidth="1"/>
    <col min="9" max="9" width="10.8515625" style="119" customWidth="1"/>
    <col min="10" max="10" width="11.421875" style="119" customWidth="1"/>
    <col min="11" max="11" width="10.8515625" style="119" customWidth="1"/>
    <col min="12" max="12" width="11.00390625" style="119" customWidth="1"/>
    <col min="13" max="16384" width="9.140625" style="119" customWidth="1"/>
  </cols>
  <sheetData>
    <row r="1" spans="1:12" s="112" customFormat="1" ht="35.25" customHeight="1">
      <c r="A1" s="574" t="s">
        <v>333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</row>
    <row r="2" spans="1:12" s="112" customFormat="1" ht="15.75">
      <c r="A2" s="113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2" customFormat="1" ht="15.75">
      <c r="A3" s="116" t="s">
        <v>201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>
      <c r="A4" s="117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5.5">
      <c r="A5" s="575" t="s">
        <v>185</v>
      </c>
      <c r="B5" s="575" t="s">
        <v>76</v>
      </c>
      <c r="C5" s="575"/>
      <c r="D5" s="575"/>
      <c r="E5" s="575" t="s">
        <v>186</v>
      </c>
      <c r="F5" s="575"/>
      <c r="G5" s="139" t="s">
        <v>177</v>
      </c>
      <c r="H5" s="139"/>
      <c r="I5" s="139"/>
      <c r="J5" s="575" t="s">
        <v>187</v>
      </c>
      <c r="K5" s="575" t="s">
        <v>113</v>
      </c>
      <c r="L5" s="575"/>
    </row>
    <row r="6" spans="1:12" ht="12.75">
      <c r="A6" s="575"/>
      <c r="B6" s="575"/>
      <c r="C6" s="575"/>
      <c r="D6" s="575"/>
      <c r="E6" s="575"/>
      <c r="F6" s="575"/>
      <c r="G6" s="576" t="s">
        <v>4</v>
      </c>
      <c r="H6" s="141" t="s">
        <v>84</v>
      </c>
      <c r="I6" s="141"/>
      <c r="J6" s="575"/>
      <c r="K6" s="575"/>
      <c r="L6" s="575"/>
    </row>
    <row r="7" spans="1:12" ht="12.75">
      <c r="A7" s="575"/>
      <c r="B7" s="138" t="s">
        <v>114</v>
      </c>
      <c r="C7" s="138" t="s">
        <v>115</v>
      </c>
      <c r="D7" s="138" t="s">
        <v>116</v>
      </c>
      <c r="E7" s="138" t="s">
        <v>264</v>
      </c>
      <c r="F7" s="138" t="s">
        <v>221</v>
      </c>
      <c r="G7" s="576"/>
      <c r="H7" s="140" t="s">
        <v>4</v>
      </c>
      <c r="I7" s="140" t="s">
        <v>90</v>
      </c>
      <c r="J7" s="575"/>
      <c r="K7" s="138" t="s">
        <v>4</v>
      </c>
      <c r="L7" s="138" t="s">
        <v>90</v>
      </c>
    </row>
    <row r="8" spans="1:12" ht="39.75" customHeight="1">
      <c r="A8" s="572" t="s">
        <v>129</v>
      </c>
      <c r="B8" s="571">
        <v>39</v>
      </c>
      <c r="C8" s="571">
        <v>216</v>
      </c>
      <c r="D8" s="567">
        <v>154</v>
      </c>
      <c r="E8" s="137" t="s">
        <v>407</v>
      </c>
      <c r="F8" s="137">
        <v>152</v>
      </c>
      <c r="G8" s="567">
        <v>23679616</v>
      </c>
      <c r="H8" s="567">
        <v>10911000</v>
      </c>
      <c r="I8" s="567">
        <v>8183250</v>
      </c>
      <c r="J8" s="568">
        <v>16998855</v>
      </c>
      <c r="K8" s="567">
        <v>7506045</v>
      </c>
      <c r="L8" s="567">
        <v>5629533</v>
      </c>
    </row>
    <row r="9" spans="1:12" ht="27" customHeight="1">
      <c r="A9" s="572"/>
      <c r="B9" s="571"/>
      <c r="C9" s="571"/>
      <c r="D9" s="567"/>
      <c r="E9" s="569" t="s">
        <v>408</v>
      </c>
      <c r="F9" s="569">
        <v>4032361</v>
      </c>
      <c r="G9" s="567"/>
      <c r="H9" s="567"/>
      <c r="I9" s="567"/>
      <c r="J9" s="568"/>
      <c r="K9" s="567"/>
      <c r="L9" s="567"/>
    </row>
    <row r="10" spans="1:12" ht="36" customHeight="1">
      <c r="A10" s="572"/>
      <c r="B10" s="571"/>
      <c r="C10" s="571"/>
      <c r="D10" s="567"/>
      <c r="E10" s="573"/>
      <c r="F10" s="570"/>
      <c r="G10" s="567"/>
      <c r="H10" s="567"/>
      <c r="I10" s="567"/>
      <c r="J10" s="568"/>
      <c r="K10" s="567"/>
      <c r="L10" s="567"/>
    </row>
    <row r="11" spans="1:12" ht="39.75" customHeight="1">
      <c r="A11" s="572" t="s">
        <v>130</v>
      </c>
      <c r="B11" s="571">
        <v>3</v>
      </c>
      <c r="C11" s="571">
        <v>11</v>
      </c>
      <c r="D11" s="567">
        <v>8</v>
      </c>
      <c r="E11" s="137" t="s">
        <v>409</v>
      </c>
      <c r="F11" s="137">
        <v>8</v>
      </c>
      <c r="G11" s="567">
        <v>218135</v>
      </c>
      <c r="H11" s="567">
        <v>107517</v>
      </c>
      <c r="I11" s="567">
        <v>80638</v>
      </c>
      <c r="J11" s="568">
        <v>202647</v>
      </c>
      <c r="K11" s="567">
        <v>98963</v>
      </c>
      <c r="L11" s="567">
        <v>74222</v>
      </c>
    </row>
    <row r="12" spans="1:12" ht="38.25" customHeight="1">
      <c r="A12" s="572"/>
      <c r="B12" s="571"/>
      <c r="C12" s="571"/>
      <c r="D12" s="567"/>
      <c r="E12" s="569" t="s">
        <v>410</v>
      </c>
      <c r="F12" s="569">
        <v>151978</v>
      </c>
      <c r="G12" s="567"/>
      <c r="H12" s="567"/>
      <c r="I12" s="567"/>
      <c r="J12" s="568"/>
      <c r="K12" s="567"/>
      <c r="L12" s="567"/>
    </row>
    <row r="13" spans="1:12" ht="37.5" customHeight="1">
      <c r="A13" s="572"/>
      <c r="B13" s="571"/>
      <c r="C13" s="571"/>
      <c r="D13" s="571"/>
      <c r="E13" s="570"/>
      <c r="F13" s="570"/>
      <c r="G13" s="567"/>
      <c r="H13" s="567"/>
      <c r="I13" s="567"/>
      <c r="J13" s="568"/>
      <c r="K13" s="567"/>
      <c r="L13" s="567"/>
    </row>
    <row r="14" spans="1:12" ht="21" customHeight="1">
      <c r="A14" s="190" t="s">
        <v>85</v>
      </c>
      <c r="B14" s="339">
        <f>SUM(B8:B13)</f>
        <v>42</v>
      </c>
      <c r="C14" s="339">
        <f>SUM(C8:C13)</f>
        <v>227</v>
      </c>
      <c r="D14" s="339">
        <f>SUM(D8:D13)</f>
        <v>162</v>
      </c>
      <c r="E14" s="237"/>
      <c r="F14" s="192"/>
      <c r="G14" s="237">
        <f aca="true" t="shared" si="0" ref="G14:L14">SUM(G8:G13)</f>
        <v>23897751</v>
      </c>
      <c r="H14" s="192">
        <f t="shared" si="0"/>
        <v>11018517</v>
      </c>
      <c r="I14" s="237">
        <f t="shared" si="0"/>
        <v>8263888</v>
      </c>
      <c r="J14" s="192">
        <f t="shared" si="0"/>
        <v>17201502</v>
      </c>
      <c r="K14" s="237">
        <f t="shared" si="0"/>
        <v>7605008</v>
      </c>
      <c r="L14" s="192">
        <f t="shared" si="0"/>
        <v>5703755</v>
      </c>
    </row>
    <row r="15" spans="1:12" ht="12.75">
      <c r="A15" s="120"/>
      <c r="B15" s="121"/>
      <c r="C15" s="121"/>
      <c r="D15" s="122"/>
      <c r="E15" s="122"/>
      <c r="F15" s="122"/>
      <c r="G15" s="122"/>
      <c r="H15" s="123"/>
      <c r="I15" s="123"/>
      <c r="J15" s="124"/>
      <c r="K15" s="125"/>
      <c r="L15" s="122"/>
    </row>
    <row r="16" spans="1:12" ht="12.75">
      <c r="A16" s="120"/>
      <c r="B16" s="121"/>
      <c r="C16" s="121"/>
      <c r="D16" s="122"/>
      <c r="E16" s="122"/>
      <c r="F16" s="122"/>
      <c r="G16" s="122"/>
      <c r="H16" s="123"/>
      <c r="I16" s="123"/>
      <c r="J16" s="124"/>
      <c r="K16" s="125"/>
      <c r="L16" s="122"/>
    </row>
    <row r="17" spans="1:12" ht="12.75">
      <c r="A17" s="120"/>
      <c r="B17" s="121"/>
      <c r="C17" s="121"/>
      <c r="D17" s="122"/>
      <c r="E17" s="122"/>
      <c r="F17" s="122"/>
      <c r="G17" s="122"/>
      <c r="H17" s="123"/>
      <c r="I17" s="123"/>
      <c r="J17" s="124"/>
      <c r="K17" s="125"/>
      <c r="L17" s="122"/>
    </row>
    <row r="18" spans="1:12" ht="12.75">
      <c r="A18" s="120"/>
      <c r="B18" s="121"/>
      <c r="C18" s="121"/>
      <c r="D18" s="121"/>
      <c r="E18" s="122"/>
      <c r="F18" s="122"/>
      <c r="G18" s="121"/>
      <c r="H18" s="121"/>
      <c r="I18" s="121"/>
      <c r="J18" s="121"/>
      <c r="K18" s="121"/>
      <c r="L18" s="121"/>
    </row>
    <row r="19" spans="1:12" ht="12.75">
      <c r="A19" s="120"/>
      <c r="B19" s="121"/>
      <c r="C19" s="121"/>
      <c r="D19" s="122"/>
      <c r="E19" s="122"/>
      <c r="F19" s="122"/>
      <c r="G19" s="122"/>
      <c r="H19" s="123"/>
      <c r="I19" s="123"/>
      <c r="J19" s="124"/>
      <c r="K19" s="125"/>
      <c r="L19" s="122"/>
    </row>
    <row r="20" spans="1:12" ht="12.75">
      <c r="A20" s="120"/>
      <c r="B20" s="121"/>
      <c r="C20" s="121"/>
      <c r="D20" s="122"/>
      <c r="E20" s="142"/>
      <c r="F20" s="122"/>
      <c r="G20" s="122"/>
      <c r="H20" s="123"/>
      <c r="I20" s="123"/>
      <c r="J20" s="124"/>
      <c r="K20" s="125"/>
      <c r="L20" s="122"/>
    </row>
    <row r="21" spans="1:12" ht="12.75">
      <c r="A21" s="120"/>
      <c r="B21" s="121"/>
      <c r="C21" s="121"/>
      <c r="D21" s="121"/>
      <c r="E21" s="122"/>
      <c r="F21" s="122"/>
      <c r="G21" s="121"/>
      <c r="H21" s="121"/>
      <c r="I21" s="121"/>
      <c r="J21" s="121"/>
      <c r="K21" s="121"/>
      <c r="L21" s="121"/>
    </row>
    <row r="22" spans="1:12" ht="12.75">
      <c r="A22" s="120"/>
      <c r="B22" s="121"/>
      <c r="C22" s="121"/>
      <c r="D22" s="121"/>
      <c r="E22" s="122"/>
      <c r="F22" s="122"/>
      <c r="G22" s="121"/>
      <c r="H22" s="121"/>
      <c r="I22" s="121"/>
      <c r="J22" s="121"/>
      <c r="K22" s="121"/>
      <c r="L22" s="121"/>
    </row>
    <row r="23" spans="1:12" ht="15" customHeight="1">
      <c r="A23" s="120"/>
      <c r="B23" s="121"/>
      <c r="C23" s="121"/>
      <c r="D23" s="121"/>
      <c r="E23" s="122"/>
      <c r="F23" s="122"/>
      <c r="G23" s="121"/>
      <c r="H23" s="121"/>
      <c r="I23" s="121"/>
      <c r="J23" s="121"/>
      <c r="K23" s="121"/>
      <c r="L23" s="121"/>
    </row>
    <row r="24" spans="1:12" ht="20.25" customHeight="1">
      <c r="A24" s="120"/>
      <c r="B24" s="121"/>
      <c r="C24" s="121"/>
      <c r="D24" s="122"/>
      <c r="E24" s="122"/>
      <c r="F24" s="122"/>
      <c r="G24" s="122"/>
      <c r="H24" s="123"/>
      <c r="I24" s="123"/>
      <c r="J24" s="124"/>
      <c r="K24" s="125"/>
      <c r="L24" s="122"/>
    </row>
    <row r="25" spans="1:12" ht="12.75">
      <c r="A25" s="120"/>
      <c r="B25" s="121"/>
      <c r="C25" s="121"/>
      <c r="D25" s="122"/>
      <c r="E25" s="122"/>
      <c r="F25" s="122"/>
      <c r="G25" s="122"/>
      <c r="H25" s="123"/>
      <c r="I25" s="123"/>
      <c r="J25" s="124"/>
      <c r="K25" s="125"/>
      <c r="L25" s="122"/>
    </row>
    <row r="26" spans="1:12" ht="12.75">
      <c r="A26" s="120"/>
      <c r="B26" s="121"/>
      <c r="C26" s="121"/>
      <c r="D26" s="121"/>
      <c r="E26" s="122"/>
      <c r="F26" s="122"/>
      <c r="G26" s="121"/>
      <c r="H26" s="121"/>
      <c r="I26" s="121"/>
      <c r="J26" s="121"/>
      <c r="K26" s="121"/>
      <c r="L26" s="121"/>
    </row>
    <row r="27" spans="1:12" ht="12.75">
      <c r="A27" s="120"/>
      <c r="B27" s="121"/>
      <c r="C27" s="121"/>
      <c r="D27" s="122"/>
      <c r="E27" s="122"/>
      <c r="F27" s="122"/>
      <c r="G27" s="122"/>
      <c r="H27" s="123"/>
      <c r="I27" s="123"/>
      <c r="J27" s="124"/>
      <c r="K27" s="125"/>
      <c r="L27" s="122"/>
    </row>
    <row r="28" spans="1:12" ht="12.75">
      <c r="A28" s="120"/>
      <c r="B28" s="121"/>
      <c r="C28" s="121"/>
      <c r="D28" s="122"/>
      <c r="E28" s="122"/>
      <c r="F28" s="122"/>
      <c r="G28" s="122"/>
      <c r="H28" s="123"/>
      <c r="I28" s="123"/>
      <c r="J28" s="124"/>
      <c r="K28" s="125"/>
      <c r="L28" s="122"/>
    </row>
    <row r="29" spans="1:12" ht="12.75">
      <c r="A29" s="120"/>
      <c r="B29" s="121"/>
      <c r="C29" s="121"/>
      <c r="D29" s="121"/>
      <c r="E29" s="122"/>
      <c r="F29" s="122"/>
      <c r="G29" s="121"/>
      <c r="H29" s="121"/>
      <c r="I29" s="121"/>
      <c r="J29" s="121"/>
      <c r="K29" s="121"/>
      <c r="L29" s="121"/>
    </row>
    <row r="30" spans="1:12" ht="12.75">
      <c r="A30" s="127"/>
      <c r="B30" s="128"/>
      <c r="C30" s="128"/>
      <c r="D30" s="128"/>
      <c r="E30" s="129"/>
      <c r="F30" s="129"/>
      <c r="G30" s="128"/>
      <c r="H30" s="128"/>
      <c r="I30" s="128"/>
      <c r="J30" s="128"/>
      <c r="K30" s="128"/>
      <c r="L30" s="128"/>
    </row>
    <row r="31" spans="1:6" ht="12.75">
      <c r="A31" s="130"/>
      <c r="B31" s="126"/>
      <c r="C31" s="126"/>
      <c r="E31" s="112"/>
      <c r="F31" s="112"/>
    </row>
    <row r="32" spans="1:12" s="112" customFormat="1" ht="18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s="112" customFormat="1" ht="14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s="112" customFormat="1" ht="14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s="112" customFormat="1" ht="14.2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ht="14.25">
      <c r="A36" s="131"/>
    </row>
  </sheetData>
  <sheetProtection password="C766" sheet="1" objects="1" scenarios="1"/>
  <mergeCells count="31">
    <mergeCell ref="A1:L1"/>
    <mergeCell ref="A5:A7"/>
    <mergeCell ref="B5:D6"/>
    <mergeCell ref="E5:F6"/>
    <mergeCell ref="J5:J7"/>
    <mergeCell ref="K5:L6"/>
    <mergeCell ref="G6:G7"/>
    <mergeCell ref="A8:A10"/>
    <mergeCell ref="A11:A13"/>
    <mergeCell ref="E9:E10"/>
    <mergeCell ref="E12:E13"/>
    <mergeCell ref="F9:F10"/>
    <mergeCell ref="F12:F13"/>
    <mergeCell ref="B11:B13"/>
    <mergeCell ref="C11:C13"/>
    <mergeCell ref="D11:D13"/>
    <mergeCell ref="D8:D10"/>
    <mergeCell ref="C8:C10"/>
    <mergeCell ref="B8:B10"/>
    <mergeCell ref="G8:G10"/>
    <mergeCell ref="G11:G13"/>
    <mergeCell ref="H8:H10"/>
    <mergeCell ref="H11:H13"/>
    <mergeCell ref="I8:I10"/>
    <mergeCell ref="I11:I13"/>
    <mergeCell ref="J8:J10"/>
    <mergeCell ref="J11:J13"/>
    <mergeCell ref="K8:K10"/>
    <mergeCell ref="L8:L10"/>
    <mergeCell ref="K11:K13"/>
    <mergeCell ref="L11:L13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&amp;L&amp;"Arial,tučné kurzíva"Příloha č. 3. Monitorovací tabulky</oddHeader>
    <oddFooter>&amp;R&amp;"Arial,kurzíva"Strana: 10 z 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M30"/>
  <sheetViews>
    <sheetView zoomScaleSheetLayoutView="100" workbookViewId="0" topLeftCell="A1">
      <selection activeCell="A60" sqref="A60"/>
    </sheetView>
  </sheetViews>
  <sheetFormatPr defaultColWidth="9.140625" defaultRowHeight="12.75"/>
  <cols>
    <col min="1" max="1" width="12.421875" style="0" customWidth="1"/>
    <col min="2" max="2" width="41.00390625" style="0" customWidth="1"/>
    <col min="3" max="5" width="12.28125" style="0" customWidth="1"/>
    <col min="6" max="6" width="15.57421875" style="0" bestFit="1" customWidth="1"/>
    <col min="7" max="7" width="15.00390625" style="0" bestFit="1" customWidth="1"/>
    <col min="8" max="8" width="12.28125" style="0" customWidth="1"/>
    <col min="9" max="9" width="8.28125" style="0" customWidth="1"/>
    <col min="10" max="13" width="12.28125" style="0" customWidth="1"/>
    <col min="14" max="14" width="28.7109375" style="0" customWidth="1"/>
  </cols>
  <sheetData>
    <row r="1" s="5" customFormat="1" ht="19.5" customHeight="1">
      <c r="A1" s="78" t="s">
        <v>268</v>
      </c>
    </row>
    <row r="2" spans="1:4" s="5" customFormat="1" ht="19.5" customHeight="1">
      <c r="A2" s="83" t="s">
        <v>132</v>
      </c>
      <c r="D2" s="83"/>
    </row>
    <row r="3" s="5" customFormat="1" ht="13.5" customHeight="1">
      <c r="A3" s="83"/>
    </row>
    <row r="4" spans="1:13" ht="24" customHeight="1">
      <c r="A4" s="94"/>
      <c r="B4" s="95"/>
      <c r="C4" s="445" t="s">
        <v>76</v>
      </c>
      <c r="D4" s="390"/>
      <c r="E4" s="391"/>
      <c r="F4" s="563" t="s">
        <v>133</v>
      </c>
      <c r="G4" s="485"/>
      <c r="H4" s="563" t="s">
        <v>134</v>
      </c>
      <c r="I4" s="485"/>
      <c r="J4" s="563" t="s">
        <v>135</v>
      </c>
      <c r="K4" s="485"/>
      <c r="L4" s="563" t="s">
        <v>113</v>
      </c>
      <c r="M4" s="485"/>
    </row>
    <row r="5" spans="1:13" s="25" customFormat="1" ht="12" customHeight="1">
      <c r="A5" s="96"/>
      <c r="B5" s="97"/>
      <c r="C5" s="57" t="s">
        <v>114</v>
      </c>
      <c r="D5" s="57" t="s">
        <v>115</v>
      </c>
      <c r="E5" s="57" t="s">
        <v>116</v>
      </c>
      <c r="F5" s="31" t="s">
        <v>334</v>
      </c>
      <c r="G5" s="31" t="s">
        <v>146</v>
      </c>
      <c r="H5" s="31" t="s">
        <v>224</v>
      </c>
      <c r="I5" s="31" t="s">
        <v>220</v>
      </c>
      <c r="J5" s="31" t="s">
        <v>4</v>
      </c>
      <c r="K5" s="31" t="s">
        <v>90</v>
      </c>
      <c r="L5" s="31" t="s">
        <v>4</v>
      </c>
      <c r="M5" s="31" t="s">
        <v>136</v>
      </c>
    </row>
    <row r="6" spans="1:13" ht="12.75" customHeight="1">
      <c r="A6" s="412" t="s">
        <v>137</v>
      </c>
      <c r="B6" s="37" t="s">
        <v>155</v>
      </c>
      <c r="C6" s="37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32.25" customHeight="1">
      <c r="A7" s="388"/>
      <c r="B7" s="37" t="s">
        <v>157</v>
      </c>
      <c r="C7" s="37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 customHeight="1">
      <c r="A8" s="388"/>
      <c r="B8" s="99" t="s">
        <v>138</v>
      </c>
      <c r="C8" s="99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36" customHeight="1">
      <c r="A9" s="388"/>
      <c r="B9" s="37" t="s">
        <v>158</v>
      </c>
      <c r="C9" s="37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25.5" customHeight="1">
      <c r="A10" s="388"/>
      <c r="B10" s="37" t="s">
        <v>139</v>
      </c>
      <c r="C10" s="37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 customHeight="1">
      <c r="A11" s="388"/>
      <c r="B11" s="37" t="s">
        <v>140</v>
      </c>
      <c r="C11" s="37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 customHeight="1">
      <c r="A12" s="414"/>
      <c r="B12" s="37" t="s">
        <v>85</v>
      </c>
      <c r="C12" s="37">
        <v>0</v>
      </c>
      <c r="D12" s="37">
        <v>4</v>
      </c>
      <c r="E12" s="37">
        <v>0</v>
      </c>
      <c r="F12" s="37"/>
      <c r="G12" s="37"/>
      <c r="H12" s="100"/>
      <c r="I12" s="100"/>
      <c r="J12" s="323">
        <v>23657</v>
      </c>
      <c r="K12" s="323">
        <v>17742</v>
      </c>
      <c r="L12" s="323">
        <v>11916</v>
      </c>
      <c r="M12" s="323">
        <v>8937</v>
      </c>
    </row>
    <row r="13" spans="1:13" ht="7.5" customHeight="1">
      <c r="A13" s="101"/>
      <c r="B13" s="21"/>
      <c r="C13" s="21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7.5" customHeight="1">
      <c r="A14" s="101"/>
      <c r="B14" s="21"/>
      <c r="C14" s="21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 customHeight="1">
      <c r="A15" s="412" t="s">
        <v>141</v>
      </c>
      <c r="B15" s="37" t="s">
        <v>142</v>
      </c>
      <c r="C15" s="37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2.75" customHeight="1">
      <c r="A16" s="388"/>
      <c r="B16" s="99" t="s">
        <v>156</v>
      </c>
      <c r="C16" s="99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2.75" customHeight="1">
      <c r="A17" s="388"/>
      <c r="B17" s="37" t="s">
        <v>143</v>
      </c>
      <c r="C17" s="37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25.5" customHeight="1">
      <c r="A18" s="388"/>
      <c r="B18" s="37" t="s">
        <v>144</v>
      </c>
      <c r="C18" s="37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25.5" customHeight="1">
      <c r="A19" s="388"/>
      <c r="B19" s="37" t="s">
        <v>139</v>
      </c>
      <c r="C19" s="37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2.75" customHeight="1">
      <c r="A20" s="388"/>
      <c r="B20" s="37" t="s">
        <v>140</v>
      </c>
      <c r="C20" s="37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2.75" customHeight="1">
      <c r="A21" s="414"/>
      <c r="B21" s="37" t="s">
        <v>85</v>
      </c>
      <c r="C21" s="37">
        <v>0</v>
      </c>
      <c r="D21" s="37">
        <v>29</v>
      </c>
      <c r="E21" s="37">
        <v>0</v>
      </c>
      <c r="F21" s="37"/>
      <c r="G21" s="37"/>
      <c r="H21" s="100"/>
      <c r="I21" s="100"/>
      <c r="J21" s="323">
        <v>632604</v>
      </c>
      <c r="K21" s="323">
        <v>474227</v>
      </c>
      <c r="L21" s="323">
        <v>312277</v>
      </c>
      <c r="M21" s="323">
        <v>234208</v>
      </c>
    </row>
    <row r="22" spans="1:13" ht="9.75" customHeight="1">
      <c r="A22" s="101"/>
      <c r="B22" s="21"/>
      <c r="C22" s="21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12.75" customHeight="1">
      <c r="A23" s="412" t="s">
        <v>25</v>
      </c>
      <c r="B23" s="37" t="s">
        <v>145</v>
      </c>
      <c r="C23" s="37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2.75" customHeight="1">
      <c r="A24" s="414"/>
      <c r="B24" s="37" t="s">
        <v>85</v>
      </c>
      <c r="C24" s="37"/>
      <c r="D24" s="37"/>
      <c r="E24" s="37"/>
      <c r="F24" s="37"/>
      <c r="G24" s="37"/>
      <c r="H24" s="100"/>
      <c r="I24" s="100"/>
      <c r="J24" s="37"/>
      <c r="K24" s="37"/>
      <c r="L24" s="37"/>
      <c r="M24" s="37"/>
    </row>
    <row r="25" spans="1:13" ht="12.75" customHeight="1">
      <c r="A25" s="29"/>
      <c r="B25" s="21"/>
      <c r="C25" s="21"/>
      <c r="D25" s="21"/>
      <c r="E25" s="21"/>
      <c r="F25" s="21"/>
      <c r="G25" s="21"/>
      <c r="H25" s="103"/>
      <c r="I25" s="103"/>
      <c r="J25" s="21"/>
      <c r="K25" s="21"/>
      <c r="L25" s="21"/>
      <c r="M25" s="21"/>
    </row>
    <row r="26" spans="1:13" ht="18" customHeight="1">
      <c r="A26" s="422" t="s">
        <v>44</v>
      </c>
      <c r="B26" s="424"/>
      <c r="C26" s="36">
        <f>C12+C21</f>
        <v>0</v>
      </c>
      <c r="D26" s="36">
        <f>D12+D21</f>
        <v>33</v>
      </c>
      <c r="E26" s="36">
        <f>E12+E21</f>
        <v>0</v>
      </c>
      <c r="F26" s="36"/>
      <c r="G26" s="36"/>
      <c r="H26" s="104"/>
      <c r="I26" s="104"/>
      <c r="J26" s="315">
        <f>J12+J21</f>
        <v>656261</v>
      </c>
      <c r="K26" s="315">
        <f>K12+K21</f>
        <v>491969</v>
      </c>
      <c r="L26" s="315">
        <f>L12+L21</f>
        <v>324193</v>
      </c>
      <c r="M26" s="315">
        <f>M12+M21</f>
        <v>243145</v>
      </c>
    </row>
    <row r="27" spans="1:13" ht="12.75" customHeight="1">
      <c r="A27" s="29"/>
      <c r="B27" s="21"/>
      <c r="C27" s="21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3" s="105" customFormat="1" ht="12" customHeight="1">
      <c r="A28" s="93"/>
      <c r="B28" s="55"/>
      <c r="C28" s="55"/>
    </row>
    <row r="29" spans="1:3" s="105" customFormat="1" ht="12" customHeight="1">
      <c r="A29" s="106"/>
      <c r="B29" s="55"/>
      <c r="C29" s="55"/>
    </row>
    <row r="30" spans="1:3" s="108" customFormat="1" ht="12" customHeight="1">
      <c r="A30" s="93"/>
      <c r="B30" s="107"/>
      <c r="C30" s="107"/>
    </row>
    <row r="31" s="25" customFormat="1" ht="12" customHeight="1"/>
  </sheetData>
  <sheetProtection password="C766" sheet="1" objects="1" scenarios="1"/>
  <mergeCells count="9">
    <mergeCell ref="A26:B26"/>
    <mergeCell ref="A23:A24"/>
    <mergeCell ref="L4:M4"/>
    <mergeCell ref="A6:A12"/>
    <mergeCell ref="A15:A21"/>
    <mergeCell ref="C4:E4"/>
    <mergeCell ref="J4:K4"/>
    <mergeCell ref="H4:I4"/>
    <mergeCell ref="F4:G4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&amp;L&amp;"Arial,tučné kurzíva"Příloha č. 3. Monitorovací tabulky</oddHeader>
    <oddFooter>&amp;R&amp;"Arial,kurzíva"Strana: 11 z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L18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25.8515625" style="133" customWidth="1"/>
    <col min="2" max="2" width="10.7109375" style="119" customWidth="1"/>
    <col min="3" max="3" width="11.28125" style="119" customWidth="1"/>
    <col min="4" max="4" width="12.28125" style="119" customWidth="1"/>
    <col min="5" max="5" width="26.8515625" style="119" customWidth="1"/>
    <col min="6" max="9" width="9.140625" style="119" customWidth="1"/>
    <col min="10" max="10" width="11.421875" style="119" customWidth="1"/>
    <col min="11" max="16384" width="9.140625" style="119" customWidth="1"/>
  </cols>
  <sheetData>
    <row r="1" spans="1:12" s="112" customFormat="1" ht="35.25" customHeight="1">
      <c r="A1" s="574" t="s">
        <v>269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</row>
    <row r="2" spans="1:12" s="112" customFormat="1" ht="15.75">
      <c r="A2" s="113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2" customFormat="1" ht="15.75">
      <c r="A3" s="116" t="s">
        <v>270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>
      <c r="A4" s="117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5.5">
      <c r="A5" s="575" t="s">
        <v>239</v>
      </c>
      <c r="B5" s="575" t="s">
        <v>76</v>
      </c>
      <c r="C5" s="575"/>
      <c r="D5" s="575"/>
      <c r="E5" s="575" t="s">
        <v>186</v>
      </c>
      <c r="F5" s="575"/>
      <c r="G5" s="139" t="s">
        <v>177</v>
      </c>
      <c r="H5" s="139"/>
      <c r="I5" s="139"/>
      <c r="J5" s="575" t="s">
        <v>187</v>
      </c>
      <c r="K5" s="575" t="s">
        <v>113</v>
      </c>
      <c r="L5" s="575"/>
    </row>
    <row r="6" spans="1:12" ht="12.75">
      <c r="A6" s="575"/>
      <c r="B6" s="575"/>
      <c r="C6" s="575"/>
      <c r="D6" s="575"/>
      <c r="E6" s="575"/>
      <c r="F6" s="575"/>
      <c r="G6" s="576" t="s">
        <v>4</v>
      </c>
      <c r="H6" s="141" t="s">
        <v>84</v>
      </c>
      <c r="I6" s="141"/>
      <c r="J6" s="575"/>
      <c r="K6" s="575"/>
      <c r="L6" s="575"/>
    </row>
    <row r="7" spans="1:12" ht="12.75">
      <c r="A7" s="575"/>
      <c r="B7" s="138" t="s">
        <v>114</v>
      </c>
      <c r="C7" s="138" t="s">
        <v>115</v>
      </c>
      <c r="D7" s="138" t="s">
        <v>116</v>
      </c>
      <c r="E7" s="138" t="s">
        <v>264</v>
      </c>
      <c r="F7" s="138" t="s">
        <v>221</v>
      </c>
      <c r="G7" s="576"/>
      <c r="H7" s="140" t="s">
        <v>4</v>
      </c>
      <c r="I7" s="140" t="s">
        <v>90</v>
      </c>
      <c r="J7" s="575"/>
      <c r="K7" s="138" t="s">
        <v>4</v>
      </c>
      <c r="L7" s="138" t="s">
        <v>90</v>
      </c>
    </row>
    <row r="8" spans="1:12" ht="39" customHeight="1">
      <c r="A8" s="572" t="s">
        <v>137</v>
      </c>
      <c r="B8" s="571">
        <v>0</v>
      </c>
      <c r="C8" s="571">
        <v>4</v>
      </c>
      <c r="D8" s="567">
        <v>0</v>
      </c>
      <c r="E8" s="137" t="s">
        <v>483</v>
      </c>
      <c r="F8" s="324">
        <v>61106</v>
      </c>
      <c r="G8" s="577">
        <v>23657</v>
      </c>
      <c r="H8" s="577">
        <v>23657</v>
      </c>
      <c r="I8" s="577">
        <v>17742</v>
      </c>
      <c r="J8" s="568">
        <v>11916</v>
      </c>
      <c r="K8" s="577">
        <v>11916</v>
      </c>
      <c r="L8" s="577">
        <v>8937</v>
      </c>
    </row>
    <row r="9" spans="1:12" ht="25.5">
      <c r="A9" s="572"/>
      <c r="B9" s="571"/>
      <c r="C9" s="571"/>
      <c r="D9" s="567"/>
      <c r="E9" s="137" t="s">
        <v>412</v>
      </c>
      <c r="F9" s="324">
        <v>4</v>
      </c>
      <c r="G9" s="577"/>
      <c r="H9" s="577"/>
      <c r="I9" s="577"/>
      <c r="J9" s="568"/>
      <c r="K9" s="577"/>
      <c r="L9" s="577"/>
    </row>
    <row r="10" spans="1:12" ht="14.25">
      <c r="A10" s="572"/>
      <c r="B10" s="571"/>
      <c r="C10" s="571"/>
      <c r="D10" s="567"/>
      <c r="E10" s="137" t="s">
        <v>413</v>
      </c>
      <c r="F10" s="324"/>
      <c r="G10" s="577"/>
      <c r="H10" s="577"/>
      <c r="I10" s="577"/>
      <c r="J10" s="568"/>
      <c r="K10" s="577"/>
      <c r="L10" s="577"/>
    </row>
    <row r="11" spans="1:12" ht="40.5" customHeight="1">
      <c r="A11" s="572" t="s">
        <v>141</v>
      </c>
      <c r="B11" s="571">
        <v>0</v>
      </c>
      <c r="C11" s="571">
        <v>29</v>
      </c>
      <c r="D11" s="567">
        <v>0</v>
      </c>
      <c r="E11" s="137" t="s">
        <v>411</v>
      </c>
      <c r="F11" s="324">
        <v>14304</v>
      </c>
      <c r="G11" s="577">
        <v>632304</v>
      </c>
      <c r="H11" s="577">
        <v>632304</v>
      </c>
      <c r="I11" s="577">
        <v>474227</v>
      </c>
      <c r="J11" s="568">
        <v>312277</v>
      </c>
      <c r="K11" s="577">
        <v>312277</v>
      </c>
      <c r="L11" s="577">
        <v>234208</v>
      </c>
    </row>
    <row r="12" spans="1:12" ht="25.5">
      <c r="A12" s="572"/>
      <c r="B12" s="571"/>
      <c r="C12" s="571"/>
      <c r="D12" s="567"/>
      <c r="E12" s="137" t="s">
        <v>336</v>
      </c>
      <c r="F12" s="324">
        <v>0</v>
      </c>
      <c r="G12" s="577"/>
      <c r="H12" s="577"/>
      <c r="I12" s="577"/>
      <c r="J12" s="568"/>
      <c r="K12" s="577"/>
      <c r="L12" s="577"/>
    </row>
    <row r="13" spans="1:12" ht="14.25">
      <c r="A13" s="572"/>
      <c r="B13" s="571"/>
      <c r="C13" s="571"/>
      <c r="D13" s="571"/>
      <c r="E13" s="137" t="s">
        <v>335</v>
      </c>
      <c r="F13" s="324"/>
      <c r="G13" s="577"/>
      <c r="H13" s="577"/>
      <c r="I13" s="577"/>
      <c r="J13" s="577"/>
      <c r="K13" s="577"/>
      <c r="L13" s="577"/>
    </row>
    <row r="14" spans="1:12" ht="17.25" customHeight="1">
      <c r="A14" s="572" t="s">
        <v>480</v>
      </c>
      <c r="B14" s="583">
        <v>0</v>
      </c>
      <c r="C14" s="583">
        <v>7</v>
      </c>
      <c r="D14" s="583">
        <v>7</v>
      </c>
      <c r="E14" s="137" t="s">
        <v>479</v>
      </c>
      <c r="F14" s="325">
        <v>14000</v>
      </c>
      <c r="G14" s="577">
        <v>26401</v>
      </c>
      <c r="H14" s="577">
        <v>26401</v>
      </c>
      <c r="I14" s="577">
        <v>19801</v>
      </c>
      <c r="J14" s="568">
        <v>26401</v>
      </c>
      <c r="K14" s="577">
        <v>26401</v>
      </c>
      <c r="L14" s="577">
        <v>19801</v>
      </c>
    </row>
    <row r="15" spans="1:12" ht="27" customHeight="1">
      <c r="A15" s="572"/>
      <c r="B15" s="584"/>
      <c r="C15" s="584"/>
      <c r="D15" s="584"/>
      <c r="E15" s="137" t="s">
        <v>481</v>
      </c>
      <c r="F15" s="326">
        <v>0</v>
      </c>
      <c r="G15" s="577"/>
      <c r="H15" s="577"/>
      <c r="I15" s="577"/>
      <c r="J15" s="568"/>
      <c r="K15" s="577"/>
      <c r="L15" s="577"/>
    </row>
    <row r="16" spans="1:12" ht="12.75">
      <c r="A16" s="572"/>
      <c r="B16" s="585"/>
      <c r="C16" s="585"/>
      <c r="D16" s="585"/>
      <c r="E16" s="137" t="s">
        <v>482</v>
      </c>
      <c r="F16" s="326">
        <v>2500</v>
      </c>
      <c r="G16" s="577"/>
      <c r="H16" s="577"/>
      <c r="I16" s="577"/>
      <c r="J16" s="577"/>
      <c r="K16" s="577"/>
      <c r="L16" s="577"/>
    </row>
    <row r="17" spans="1:12" ht="25.5">
      <c r="A17" s="572" t="s">
        <v>25</v>
      </c>
      <c r="B17" s="569" t="s">
        <v>462</v>
      </c>
      <c r="C17" s="569" t="s">
        <v>462</v>
      </c>
      <c r="D17" s="569" t="s">
        <v>462</v>
      </c>
      <c r="E17" s="137" t="s">
        <v>337</v>
      </c>
      <c r="F17" s="137"/>
      <c r="G17" s="569" t="s">
        <v>462</v>
      </c>
      <c r="H17" s="581" t="s">
        <v>462</v>
      </c>
      <c r="I17" s="581" t="s">
        <v>462</v>
      </c>
      <c r="J17" s="582" t="s">
        <v>462</v>
      </c>
      <c r="K17" s="578" t="s">
        <v>462</v>
      </c>
      <c r="L17" s="579" t="s">
        <v>462</v>
      </c>
    </row>
    <row r="18" spans="1:12" ht="25.5">
      <c r="A18" s="572"/>
      <c r="B18" s="414"/>
      <c r="C18" s="414"/>
      <c r="D18" s="414"/>
      <c r="E18" s="137" t="s">
        <v>338</v>
      </c>
      <c r="F18" s="324">
        <v>3108</v>
      </c>
      <c r="G18" s="414"/>
      <c r="H18" s="414"/>
      <c r="I18" s="414"/>
      <c r="J18" s="414"/>
      <c r="K18" s="414"/>
      <c r="L18" s="580"/>
    </row>
  </sheetData>
  <sheetProtection password="C766" sheet="1" objects="1" scenarios="1"/>
  <mergeCells count="47">
    <mergeCell ref="A1:L1"/>
    <mergeCell ref="A5:A7"/>
    <mergeCell ref="B5:D6"/>
    <mergeCell ref="E5:F6"/>
    <mergeCell ref="J5:J7"/>
    <mergeCell ref="K5:L6"/>
    <mergeCell ref="G6:G7"/>
    <mergeCell ref="D8:D10"/>
    <mergeCell ref="B11:B13"/>
    <mergeCell ref="C11:C13"/>
    <mergeCell ref="I11:I13"/>
    <mergeCell ref="D11:D13"/>
    <mergeCell ref="G8:G10"/>
    <mergeCell ref="H8:H10"/>
    <mergeCell ref="I8:I10"/>
    <mergeCell ref="G11:G13"/>
    <mergeCell ref="H11:H13"/>
    <mergeCell ref="A11:A13"/>
    <mergeCell ref="A8:A10"/>
    <mergeCell ref="B8:B10"/>
    <mergeCell ref="C8:C10"/>
    <mergeCell ref="A17:A18"/>
    <mergeCell ref="B17:B18"/>
    <mergeCell ref="G14:G16"/>
    <mergeCell ref="H14:H16"/>
    <mergeCell ref="A14:A16"/>
    <mergeCell ref="B14:B16"/>
    <mergeCell ref="C14:C16"/>
    <mergeCell ref="D14:D16"/>
    <mergeCell ref="C17:C18"/>
    <mergeCell ref="D17:D18"/>
    <mergeCell ref="I14:I16"/>
    <mergeCell ref="G17:G18"/>
    <mergeCell ref="K14:K16"/>
    <mergeCell ref="L14:L16"/>
    <mergeCell ref="K17:K18"/>
    <mergeCell ref="L17:L18"/>
    <mergeCell ref="H17:H18"/>
    <mergeCell ref="J14:J16"/>
    <mergeCell ref="I17:I18"/>
    <mergeCell ref="J17:J18"/>
    <mergeCell ref="K8:K10"/>
    <mergeCell ref="L8:L10"/>
    <mergeCell ref="J11:J13"/>
    <mergeCell ref="K11:K13"/>
    <mergeCell ref="L11:L13"/>
    <mergeCell ref="J8:J10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>&amp;L&amp;"Arial,tučné kurzíva"Příloha č. 3. Monitorovací tabulky</oddHeader>
    <oddFooter>&amp;R&amp;"Arial,kurzíva"Strana: 12 z 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L41"/>
  <sheetViews>
    <sheetView zoomScaleSheetLayoutView="75" workbookViewId="0" topLeftCell="A1">
      <selection activeCell="A60" sqref="A60"/>
    </sheetView>
  </sheetViews>
  <sheetFormatPr defaultColWidth="9.140625" defaultRowHeight="12.75"/>
  <cols>
    <col min="1" max="1" width="31.140625" style="163" customWidth="1"/>
    <col min="2" max="3" width="9.28125" style="151" bestFit="1" customWidth="1"/>
    <col min="4" max="4" width="10.140625" style="151" customWidth="1"/>
    <col min="5" max="5" width="21.140625" style="151" customWidth="1"/>
    <col min="6" max="6" width="10.421875" style="151" bestFit="1" customWidth="1"/>
    <col min="7" max="8" width="11.28125" style="151" customWidth="1"/>
    <col min="9" max="9" width="18.421875" style="151" customWidth="1"/>
    <col min="10" max="10" width="18.28125" style="151" customWidth="1"/>
    <col min="11" max="12" width="10.421875" style="151" bestFit="1" customWidth="1"/>
    <col min="13" max="16384" width="9.140625" style="151" customWidth="1"/>
  </cols>
  <sheetData>
    <row r="1" spans="1:12" s="146" customFormat="1" ht="35.25" customHeight="1">
      <c r="A1" s="600" t="s">
        <v>183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</row>
    <row r="2" spans="1:12" s="146" customFormat="1" ht="15.75">
      <c r="A2" s="147" t="s">
        <v>184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74"/>
      <c r="B3" s="174"/>
      <c r="C3" s="174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25.5">
      <c r="A4" s="598" t="s">
        <v>185</v>
      </c>
      <c r="B4" s="598" t="s">
        <v>76</v>
      </c>
      <c r="C4" s="598"/>
      <c r="D4" s="598"/>
      <c r="E4" s="598" t="s">
        <v>186</v>
      </c>
      <c r="F4" s="598"/>
      <c r="G4" s="149" t="s">
        <v>177</v>
      </c>
      <c r="H4" s="149"/>
      <c r="I4" s="149"/>
      <c r="J4" s="606" t="s">
        <v>187</v>
      </c>
      <c r="K4" s="598" t="s">
        <v>113</v>
      </c>
      <c r="L4" s="598"/>
    </row>
    <row r="5" spans="1:12" ht="12.75">
      <c r="A5" s="598"/>
      <c r="B5" s="598"/>
      <c r="C5" s="598"/>
      <c r="D5" s="598"/>
      <c r="E5" s="598"/>
      <c r="F5" s="598"/>
      <c r="G5" s="607" t="s">
        <v>4</v>
      </c>
      <c r="H5" s="177" t="s">
        <v>84</v>
      </c>
      <c r="I5" s="177"/>
      <c r="J5" s="606"/>
      <c r="K5" s="598"/>
      <c r="L5" s="598"/>
    </row>
    <row r="6" spans="1:12" ht="12.75">
      <c r="A6" s="598"/>
      <c r="B6" s="148" t="s">
        <v>114</v>
      </c>
      <c r="C6" s="150" t="s">
        <v>115</v>
      </c>
      <c r="D6" s="150" t="s">
        <v>116</v>
      </c>
      <c r="E6" s="150" t="s">
        <v>264</v>
      </c>
      <c r="F6" s="150" t="s">
        <v>221</v>
      </c>
      <c r="G6" s="607"/>
      <c r="H6" s="176" t="s">
        <v>4</v>
      </c>
      <c r="I6" s="176" t="s">
        <v>90</v>
      </c>
      <c r="J6" s="606"/>
      <c r="K6" s="148" t="s">
        <v>4</v>
      </c>
      <c r="L6" s="148" t="s">
        <v>90</v>
      </c>
    </row>
    <row r="7" spans="1:12" ht="12.75">
      <c r="A7" s="602" t="s">
        <v>265</v>
      </c>
      <c r="B7" s="596">
        <v>30</v>
      </c>
      <c r="C7" s="596">
        <v>38</v>
      </c>
      <c r="D7" s="601">
        <v>26</v>
      </c>
      <c r="E7" s="599" t="s">
        <v>266</v>
      </c>
      <c r="F7" s="588">
        <v>15949</v>
      </c>
      <c r="G7" s="586">
        <v>8863041</v>
      </c>
      <c r="H7" s="586">
        <v>4325004</v>
      </c>
      <c r="I7" s="586">
        <v>3245070</v>
      </c>
      <c r="J7" s="587">
        <v>5913133</v>
      </c>
      <c r="K7" s="586">
        <v>2629059</v>
      </c>
      <c r="L7" s="586">
        <v>1973099</v>
      </c>
    </row>
    <row r="8" spans="1:12" ht="12.75">
      <c r="A8" s="602"/>
      <c r="B8" s="596"/>
      <c r="C8" s="596"/>
      <c r="D8" s="601"/>
      <c r="E8" s="598"/>
      <c r="F8" s="588"/>
      <c r="G8" s="586"/>
      <c r="H8" s="586"/>
      <c r="I8" s="586"/>
      <c r="J8" s="587"/>
      <c r="K8" s="586"/>
      <c r="L8" s="586"/>
    </row>
    <row r="9" spans="1:12" ht="17.25" customHeight="1">
      <c r="A9" s="602"/>
      <c r="B9" s="596"/>
      <c r="C9" s="596"/>
      <c r="D9" s="601"/>
      <c r="E9" s="195" t="s">
        <v>188</v>
      </c>
      <c r="F9" s="329">
        <v>604</v>
      </c>
      <c r="G9" s="586"/>
      <c r="H9" s="586"/>
      <c r="I9" s="586"/>
      <c r="J9" s="587"/>
      <c r="K9" s="586"/>
      <c r="L9" s="586"/>
    </row>
    <row r="10" spans="1:12" ht="25.5" customHeight="1">
      <c r="A10" s="602" t="s">
        <v>189</v>
      </c>
      <c r="B10" s="596">
        <v>5</v>
      </c>
      <c r="C10" s="596">
        <v>12</v>
      </c>
      <c r="D10" s="601">
        <v>11</v>
      </c>
      <c r="E10" s="597" t="s">
        <v>266</v>
      </c>
      <c r="F10" s="588">
        <v>5334</v>
      </c>
      <c r="G10" s="586">
        <v>1690559</v>
      </c>
      <c r="H10" s="586">
        <v>845280</v>
      </c>
      <c r="I10" s="586">
        <v>633960</v>
      </c>
      <c r="J10" s="587">
        <v>1761939</v>
      </c>
      <c r="K10" s="586">
        <v>842440</v>
      </c>
      <c r="L10" s="586">
        <v>631830</v>
      </c>
    </row>
    <row r="11" spans="1:12" ht="6" customHeight="1">
      <c r="A11" s="602"/>
      <c r="B11" s="595"/>
      <c r="C11" s="595"/>
      <c r="D11" s="596"/>
      <c r="E11" s="598"/>
      <c r="F11" s="589"/>
      <c r="G11" s="586"/>
      <c r="H11" s="586"/>
      <c r="I11" s="586"/>
      <c r="J11" s="586"/>
      <c r="K11" s="586"/>
      <c r="L11" s="586"/>
    </row>
    <row r="12" spans="1:12" ht="14.25" customHeight="1">
      <c r="A12" s="602"/>
      <c r="B12" s="595"/>
      <c r="C12" s="595"/>
      <c r="D12" s="596"/>
      <c r="E12" s="154" t="s">
        <v>190</v>
      </c>
      <c r="F12" s="329">
        <v>38</v>
      </c>
      <c r="G12" s="586"/>
      <c r="H12" s="586"/>
      <c r="I12" s="586"/>
      <c r="J12" s="586"/>
      <c r="K12" s="586"/>
      <c r="L12" s="586"/>
    </row>
    <row r="13" spans="1:12" ht="12.75">
      <c r="A13" s="602" t="s">
        <v>191</v>
      </c>
      <c r="B13" s="595">
        <v>6</v>
      </c>
      <c r="C13" s="595">
        <v>10</v>
      </c>
      <c r="D13" s="596">
        <v>9</v>
      </c>
      <c r="E13" s="597" t="s">
        <v>267</v>
      </c>
      <c r="F13" s="588">
        <v>7601</v>
      </c>
      <c r="G13" s="586">
        <v>1792884</v>
      </c>
      <c r="H13" s="586">
        <v>934819</v>
      </c>
      <c r="I13" s="586">
        <v>712868</v>
      </c>
      <c r="J13" s="587">
        <v>1813851</v>
      </c>
      <c r="K13" s="586">
        <v>895546</v>
      </c>
      <c r="L13" s="586">
        <v>683413</v>
      </c>
    </row>
    <row r="14" spans="1:12" ht="12.75">
      <c r="A14" s="602"/>
      <c r="B14" s="595"/>
      <c r="C14" s="595"/>
      <c r="D14" s="596"/>
      <c r="E14" s="598"/>
      <c r="F14" s="588"/>
      <c r="G14" s="586"/>
      <c r="H14" s="586"/>
      <c r="I14" s="586"/>
      <c r="J14" s="587"/>
      <c r="K14" s="586"/>
      <c r="L14" s="586"/>
    </row>
    <row r="15" spans="1:12" ht="32.25" customHeight="1">
      <c r="A15" s="602"/>
      <c r="B15" s="595"/>
      <c r="C15" s="595"/>
      <c r="D15" s="596"/>
      <c r="E15" s="154" t="s">
        <v>192</v>
      </c>
      <c r="F15" s="329">
        <v>52</v>
      </c>
      <c r="G15" s="586"/>
      <c r="H15" s="586"/>
      <c r="I15" s="586"/>
      <c r="J15" s="586"/>
      <c r="K15" s="586"/>
      <c r="L15" s="586"/>
    </row>
    <row r="16" spans="1:12" ht="32.25" customHeight="1">
      <c r="A16" s="609" t="s">
        <v>377</v>
      </c>
      <c r="B16" s="611">
        <v>3</v>
      </c>
      <c r="C16" s="611">
        <v>3</v>
      </c>
      <c r="D16" s="613">
        <v>3</v>
      </c>
      <c r="E16" s="195" t="s">
        <v>378</v>
      </c>
      <c r="F16" s="329">
        <v>11906</v>
      </c>
      <c r="G16" s="590">
        <v>1258882</v>
      </c>
      <c r="H16" s="590">
        <v>629441</v>
      </c>
      <c r="I16" s="590">
        <v>472081</v>
      </c>
      <c r="J16" s="590">
        <v>1269478</v>
      </c>
      <c r="K16" s="590">
        <v>629441</v>
      </c>
      <c r="L16" s="590">
        <v>472081</v>
      </c>
    </row>
    <row r="17" spans="1:12" ht="32.25" customHeight="1">
      <c r="A17" s="610"/>
      <c r="B17" s="612"/>
      <c r="C17" s="612"/>
      <c r="D17" s="614"/>
      <c r="E17" s="195" t="s">
        <v>173</v>
      </c>
      <c r="F17" s="329">
        <v>14</v>
      </c>
      <c r="G17" s="591"/>
      <c r="H17" s="591"/>
      <c r="I17" s="591"/>
      <c r="J17" s="592"/>
      <c r="K17" s="591"/>
      <c r="L17" s="591"/>
    </row>
    <row r="18" spans="1:12" ht="31.5" customHeight="1">
      <c r="A18" s="153" t="s">
        <v>193</v>
      </c>
      <c r="B18" s="327">
        <v>13</v>
      </c>
      <c r="C18" s="327">
        <v>5</v>
      </c>
      <c r="D18" s="328">
        <v>4</v>
      </c>
      <c r="E18" s="154" t="s">
        <v>254</v>
      </c>
      <c r="F18" s="329">
        <v>38</v>
      </c>
      <c r="G18" s="330">
        <v>286776</v>
      </c>
      <c r="H18" s="330">
        <v>131743</v>
      </c>
      <c r="I18" s="330">
        <v>98807</v>
      </c>
      <c r="J18" s="331">
        <v>172495</v>
      </c>
      <c r="K18" s="330">
        <v>73883</v>
      </c>
      <c r="L18" s="330">
        <v>55413</v>
      </c>
    </row>
    <row r="19" spans="1:12" ht="12" customHeight="1">
      <c r="A19" s="602" t="s">
        <v>194</v>
      </c>
      <c r="B19" s="596">
        <v>6</v>
      </c>
      <c r="C19" s="596">
        <v>9</v>
      </c>
      <c r="D19" s="601">
        <v>9</v>
      </c>
      <c r="E19" s="597" t="s">
        <v>173</v>
      </c>
      <c r="F19" s="588">
        <v>26</v>
      </c>
      <c r="G19" s="586">
        <v>1049198</v>
      </c>
      <c r="H19" s="586">
        <v>566025</v>
      </c>
      <c r="I19" s="586">
        <v>436947</v>
      </c>
      <c r="J19" s="587">
        <v>1030980</v>
      </c>
      <c r="K19" s="586">
        <v>555510</v>
      </c>
      <c r="L19" s="586">
        <v>429069</v>
      </c>
    </row>
    <row r="20" spans="1:12" ht="12.75" customHeight="1">
      <c r="A20" s="602"/>
      <c r="B20" s="596"/>
      <c r="C20" s="596"/>
      <c r="D20" s="601"/>
      <c r="E20" s="598"/>
      <c r="F20" s="588"/>
      <c r="G20" s="586"/>
      <c r="H20" s="586"/>
      <c r="I20" s="586"/>
      <c r="J20" s="587"/>
      <c r="K20" s="586"/>
      <c r="L20" s="586"/>
    </row>
    <row r="21" spans="1:12" ht="23.25" customHeight="1">
      <c r="A21" s="602"/>
      <c r="B21" s="596"/>
      <c r="C21" s="596"/>
      <c r="D21" s="601"/>
      <c r="E21" s="196" t="s">
        <v>182</v>
      </c>
      <c r="F21" s="329">
        <v>3</v>
      </c>
      <c r="G21" s="586"/>
      <c r="H21" s="586"/>
      <c r="I21" s="586"/>
      <c r="J21" s="587"/>
      <c r="K21" s="586"/>
      <c r="L21" s="586"/>
    </row>
    <row r="22" spans="1:12" ht="26.25" customHeight="1">
      <c r="A22" s="602"/>
      <c r="B22" s="596"/>
      <c r="C22" s="596"/>
      <c r="D22" s="601"/>
      <c r="E22" s="604" t="s">
        <v>490</v>
      </c>
      <c r="F22" s="593">
        <v>1835356</v>
      </c>
      <c r="G22" s="586"/>
      <c r="H22" s="586"/>
      <c r="I22" s="586"/>
      <c r="J22" s="587"/>
      <c r="K22" s="586"/>
      <c r="L22" s="586"/>
    </row>
    <row r="23" spans="1:12" ht="12.75">
      <c r="A23" s="602"/>
      <c r="B23" s="596"/>
      <c r="C23" s="596"/>
      <c r="D23" s="596"/>
      <c r="E23" s="605"/>
      <c r="F23" s="594"/>
      <c r="G23" s="586"/>
      <c r="H23" s="586"/>
      <c r="I23" s="586"/>
      <c r="J23" s="586"/>
      <c r="K23" s="586"/>
      <c r="L23" s="586"/>
    </row>
    <row r="24" spans="1:12" ht="12.75">
      <c r="A24" s="608" t="s">
        <v>369</v>
      </c>
      <c r="B24" s="596">
        <v>2</v>
      </c>
      <c r="C24" s="596">
        <v>5</v>
      </c>
      <c r="D24" s="601">
        <v>5</v>
      </c>
      <c r="E24" s="599" t="s">
        <v>379</v>
      </c>
      <c r="F24" s="588">
        <v>219</v>
      </c>
      <c r="G24" s="586">
        <v>33199</v>
      </c>
      <c r="H24" s="586">
        <v>15002</v>
      </c>
      <c r="I24" s="586">
        <v>11252</v>
      </c>
      <c r="J24" s="587">
        <v>33777</v>
      </c>
      <c r="K24" s="586">
        <v>14847</v>
      </c>
      <c r="L24" s="586">
        <v>11135</v>
      </c>
    </row>
    <row r="25" spans="1:12" ht="16.5" customHeight="1">
      <c r="A25" s="602"/>
      <c r="B25" s="596"/>
      <c r="C25" s="596"/>
      <c r="D25" s="601"/>
      <c r="E25" s="603"/>
      <c r="F25" s="588"/>
      <c r="G25" s="586"/>
      <c r="H25" s="586"/>
      <c r="I25" s="586"/>
      <c r="J25" s="587"/>
      <c r="K25" s="586"/>
      <c r="L25" s="586"/>
    </row>
    <row r="26" spans="1:12" ht="8.25" customHeight="1">
      <c r="A26" s="602"/>
      <c r="B26" s="596"/>
      <c r="C26" s="596"/>
      <c r="D26" s="596"/>
      <c r="E26" s="603"/>
      <c r="F26" s="589"/>
      <c r="G26" s="586"/>
      <c r="H26" s="586"/>
      <c r="I26" s="586"/>
      <c r="J26" s="586"/>
      <c r="K26" s="586"/>
      <c r="L26" s="586"/>
    </row>
    <row r="27" spans="1:12" ht="20.25" customHeight="1">
      <c r="A27" s="602"/>
      <c r="B27" s="596"/>
      <c r="C27" s="596"/>
      <c r="D27" s="596"/>
      <c r="E27" s="599" t="s">
        <v>370</v>
      </c>
      <c r="F27" s="588">
        <v>8</v>
      </c>
      <c r="G27" s="586"/>
      <c r="H27" s="586"/>
      <c r="I27" s="586"/>
      <c r="J27" s="586"/>
      <c r="K27" s="586"/>
      <c r="L27" s="586"/>
    </row>
    <row r="28" spans="1:12" ht="3" customHeight="1" hidden="1">
      <c r="A28" s="602"/>
      <c r="B28" s="596"/>
      <c r="C28" s="596"/>
      <c r="D28" s="596"/>
      <c r="E28" s="597"/>
      <c r="F28" s="588"/>
      <c r="G28" s="586"/>
      <c r="H28" s="586"/>
      <c r="I28" s="586"/>
      <c r="J28" s="586"/>
      <c r="K28" s="586"/>
      <c r="L28" s="586"/>
    </row>
    <row r="29" spans="1:12" ht="25.5" customHeight="1">
      <c r="A29" s="602" t="s">
        <v>195</v>
      </c>
      <c r="B29" s="596">
        <v>33</v>
      </c>
      <c r="C29" s="596">
        <v>74</v>
      </c>
      <c r="D29" s="601">
        <v>60</v>
      </c>
      <c r="E29" s="597" t="s">
        <v>267</v>
      </c>
      <c r="F29" s="588">
        <v>48288</v>
      </c>
      <c r="G29" s="586">
        <v>14443590</v>
      </c>
      <c r="H29" s="586">
        <v>7442605</v>
      </c>
      <c r="I29" s="586">
        <v>5731789</v>
      </c>
      <c r="J29" s="587">
        <v>13059107</v>
      </c>
      <c r="K29" s="586">
        <v>6313749</v>
      </c>
      <c r="L29" s="586">
        <v>4883498</v>
      </c>
    </row>
    <row r="30" spans="1:12" ht="11.25" customHeight="1">
      <c r="A30" s="602"/>
      <c r="B30" s="596"/>
      <c r="C30" s="596"/>
      <c r="D30" s="596"/>
      <c r="E30" s="598"/>
      <c r="F30" s="588"/>
      <c r="G30" s="586"/>
      <c r="H30" s="586"/>
      <c r="I30" s="586"/>
      <c r="J30" s="587"/>
      <c r="K30" s="586"/>
      <c r="L30" s="586"/>
    </row>
    <row r="31" spans="1:12" ht="24" customHeight="1">
      <c r="A31" s="602"/>
      <c r="B31" s="596"/>
      <c r="C31" s="596"/>
      <c r="D31" s="596"/>
      <c r="E31" s="195" t="s">
        <v>370</v>
      </c>
      <c r="F31" s="329">
        <v>63</v>
      </c>
      <c r="G31" s="586"/>
      <c r="H31" s="586"/>
      <c r="I31" s="586"/>
      <c r="J31" s="586"/>
      <c r="K31" s="586"/>
      <c r="L31" s="586"/>
    </row>
    <row r="32" spans="1:12" ht="27.75" customHeight="1">
      <c r="A32" s="602" t="s">
        <v>196</v>
      </c>
      <c r="B32" s="596">
        <v>5</v>
      </c>
      <c r="C32" s="596">
        <v>3</v>
      </c>
      <c r="D32" s="601">
        <v>2</v>
      </c>
      <c r="E32" s="195" t="s">
        <v>370</v>
      </c>
      <c r="F32" s="588">
        <v>3</v>
      </c>
      <c r="G32" s="586">
        <v>228753</v>
      </c>
      <c r="H32" s="586">
        <v>114376</v>
      </c>
      <c r="I32" s="586">
        <v>85782</v>
      </c>
      <c r="J32" s="586">
        <v>106191</v>
      </c>
      <c r="K32" s="586">
        <v>53095</v>
      </c>
      <c r="L32" s="586">
        <v>39822</v>
      </c>
    </row>
    <row r="33" spans="1:12" ht="0.75" customHeight="1">
      <c r="A33" s="602"/>
      <c r="B33" s="596"/>
      <c r="C33" s="596"/>
      <c r="D33" s="601"/>
      <c r="E33" s="597" t="s">
        <v>182</v>
      </c>
      <c r="F33" s="589"/>
      <c r="G33" s="586"/>
      <c r="H33" s="586"/>
      <c r="I33" s="586"/>
      <c r="J33" s="586"/>
      <c r="K33" s="586"/>
      <c r="L33" s="586"/>
    </row>
    <row r="34" spans="1:12" ht="26.25" customHeight="1">
      <c r="A34" s="602"/>
      <c r="B34" s="596"/>
      <c r="C34" s="596"/>
      <c r="D34" s="596"/>
      <c r="E34" s="598"/>
      <c r="F34" s="329">
        <v>0</v>
      </c>
      <c r="G34" s="586"/>
      <c r="H34" s="586"/>
      <c r="I34" s="586"/>
      <c r="J34" s="586"/>
      <c r="K34" s="586"/>
      <c r="L34" s="586"/>
    </row>
    <row r="35" spans="1:12" ht="12.75">
      <c r="A35" s="157" t="s">
        <v>197</v>
      </c>
      <c r="B35" s="158">
        <f>SUM(B7:B34)</f>
        <v>103</v>
      </c>
      <c r="C35" s="158">
        <f>SUM(C7:C34)</f>
        <v>159</v>
      </c>
      <c r="D35" s="158">
        <f>SUM(D7:D34)</f>
        <v>129</v>
      </c>
      <c r="E35" s="159"/>
      <c r="F35" s="159"/>
      <c r="G35" s="158">
        <f aca="true" t="shared" si="0" ref="G35:L35">SUM(G7:G20)</f>
        <v>14941340</v>
      </c>
      <c r="H35" s="158">
        <f t="shared" si="0"/>
        <v>7432312</v>
      </c>
      <c r="I35" s="158">
        <f t="shared" si="0"/>
        <v>5599733</v>
      </c>
      <c r="J35" s="158">
        <f t="shared" si="0"/>
        <v>11961876</v>
      </c>
      <c r="K35" s="158">
        <f t="shared" si="0"/>
        <v>5625879</v>
      </c>
      <c r="L35" s="158">
        <f t="shared" si="0"/>
        <v>4244905</v>
      </c>
    </row>
    <row r="36" spans="1:3" ht="14.25">
      <c r="A36" s="178"/>
      <c r="B36" s="179"/>
      <c r="C36" s="179"/>
    </row>
    <row r="37" spans="1:12" s="146" customFormat="1" ht="14.25">
      <c r="A37" s="178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 s="146" customFormat="1" ht="14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</row>
    <row r="39" spans="1:12" s="146" customFormat="1" ht="14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  <row r="40" spans="1:12" s="146" customFormat="1" ht="14.2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</row>
    <row r="41" ht="14.25">
      <c r="A41" s="178"/>
    </row>
  </sheetData>
  <sheetProtection password="C766" sheet="1" objects="1" scenarios="1"/>
  <mergeCells count="105">
    <mergeCell ref="K16:K17"/>
    <mergeCell ref="L16:L17"/>
    <mergeCell ref="A16:A17"/>
    <mergeCell ref="B16:B17"/>
    <mergeCell ref="C16:C17"/>
    <mergeCell ref="D16:D17"/>
    <mergeCell ref="E27:E28"/>
    <mergeCell ref="F27:F28"/>
    <mergeCell ref="E33:E34"/>
    <mergeCell ref="E29:E30"/>
    <mergeCell ref="F29:F30"/>
    <mergeCell ref="F32:F33"/>
    <mergeCell ref="L32:L34"/>
    <mergeCell ref="A13:A15"/>
    <mergeCell ref="A19:A23"/>
    <mergeCell ref="A24:A28"/>
    <mergeCell ref="J32:J34"/>
    <mergeCell ref="K32:K34"/>
    <mergeCell ref="B24:B28"/>
    <mergeCell ref="C24:C28"/>
    <mergeCell ref="D24:D28"/>
    <mergeCell ref="C19:C23"/>
    <mergeCell ref="K4:L5"/>
    <mergeCell ref="J4:J6"/>
    <mergeCell ref="A4:A6"/>
    <mergeCell ref="B4:D5"/>
    <mergeCell ref="E4:F5"/>
    <mergeCell ref="G5:G6"/>
    <mergeCell ref="E24:E26"/>
    <mergeCell ref="C7:C9"/>
    <mergeCell ref="D7:D9"/>
    <mergeCell ref="D10:D12"/>
    <mergeCell ref="C10:C12"/>
    <mergeCell ref="E19:E20"/>
    <mergeCell ref="E22:E23"/>
    <mergeCell ref="I7:I9"/>
    <mergeCell ref="I10:I12"/>
    <mergeCell ref="B19:B23"/>
    <mergeCell ref="G32:G34"/>
    <mergeCell ref="H32:H34"/>
    <mergeCell ref="I32:I34"/>
    <mergeCell ref="I29:I31"/>
    <mergeCell ref="H19:H23"/>
    <mergeCell ref="I19:I23"/>
    <mergeCell ref="I24:I28"/>
    <mergeCell ref="A32:A34"/>
    <mergeCell ref="B32:B34"/>
    <mergeCell ref="C32:C34"/>
    <mergeCell ref="D32:D34"/>
    <mergeCell ref="J29:J31"/>
    <mergeCell ref="K29:K31"/>
    <mergeCell ref="L29:L31"/>
    <mergeCell ref="G24:G28"/>
    <mergeCell ref="H24:H28"/>
    <mergeCell ref="G29:G31"/>
    <mergeCell ref="H29:H31"/>
    <mergeCell ref="J24:J28"/>
    <mergeCell ref="L24:L28"/>
    <mergeCell ref="K24:K28"/>
    <mergeCell ref="L19:L23"/>
    <mergeCell ref="J7:J9"/>
    <mergeCell ref="K7:K9"/>
    <mergeCell ref="L7:L9"/>
    <mergeCell ref="J10:J12"/>
    <mergeCell ref="K10:K12"/>
    <mergeCell ref="L10:L12"/>
    <mergeCell ref="J19:J23"/>
    <mergeCell ref="K19:K23"/>
    <mergeCell ref="K13:K15"/>
    <mergeCell ref="A1:L1"/>
    <mergeCell ref="D29:D31"/>
    <mergeCell ref="C29:C31"/>
    <mergeCell ref="B29:B31"/>
    <mergeCell ref="A29:A31"/>
    <mergeCell ref="L13:L15"/>
    <mergeCell ref="D19:D23"/>
    <mergeCell ref="G19:G23"/>
    <mergeCell ref="A10:A12"/>
    <mergeCell ref="A7:A9"/>
    <mergeCell ref="G10:G12"/>
    <mergeCell ref="H10:H12"/>
    <mergeCell ref="B10:B12"/>
    <mergeCell ref="B7:B9"/>
    <mergeCell ref="G7:G9"/>
    <mergeCell ref="H7:H9"/>
    <mergeCell ref="F7:F8"/>
    <mergeCell ref="F10:F11"/>
    <mergeCell ref="E7:E8"/>
    <mergeCell ref="E10:E11"/>
    <mergeCell ref="B13:B15"/>
    <mergeCell ref="C13:C15"/>
    <mergeCell ref="D13:D15"/>
    <mergeCell ref="G13:G15"/>
    <mergeCell ref="F13:F14"/>
    <mergeCell ref="E13:E14"/>
    <mergeCell ref="H13:H15"/>
    <mergeCell ref="I13:I15"/>
    <mergeCell ref="J13:J15"/>
    <mergeCell ref="F24:F26"/>
    <mergeCell ref="F19:F20"/>
    <mergeCell ref="G16:G17"/>
    <mergeCell ref="H16:H17"/>
    <mergeCell ref="I16:I17"/>
    <mergeCell ref="J16:J17"/>
    <mergeCell ref="F22:F23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&amp;L&amp;"Arial,tučné kurzíva"Příloha č. 3. Monitorovací tabulky</oddHeader>
    <oddFooter>&amp;R&amp;"Arial,kurzíva"Strana: 13 z 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L33"/>
  <sheetViews>
    <sheetView zoomScale="75" zoomScaleNormal="75" zoomScaleSheetLayoutView="75" workbookViewId="0" topLeftCell="A1">
      <selection activeCell="A60" sqref="A60"/>
    </sheetView>
  </sheetViews>
  <sheetFormatPr defaultColWidth="9.140625" defaultRowHeight="12.75"/>
  <cols>
    <col min="1" max="1" width="28.28125" style="163" customWidth="1"/>
    <col min="2" max="2" width="10.421875" style="163" bestFit="1" customWidth="1"/>
    <col min="3" max="3" width="10.8515625" style="163" bestFit="1" customWidth="1"/>
    <col min="4" max="4" width="11.421875" style="163" bestFit="1" customWidth="1"/>
    <col min="5" max="5" width="23.140625" style="163" customWidth="1"/>
    <col min="6" max="6" width="9.140625" style="163" customWidth="1"/>
    <col min="7" max="7" width="11.8515625" style="163" customWidth="1"/>
    <col min="8" max="8" width="13.140625" style="163" customWidth="1"/>
    <col min="9" max="9" width="19.8515625" style="163" customWidth="1"/>
    <col min="10" max="10" width="20.57421875" style="163" customWidth="1"/>
    <col min="11" max="11" width="12.00390625" style="163" customWidth="1"/>
    <col min="12" max="12" width="12.8515625" style="163" customWidth="1"/>
    <col min="13" max="16384" width="9.140625" style="151" customWidth="1"/>
  </cols>
  <sheetData>
    <row r="1" spans="1:12" s="146" customFormat="1" ht="18" customHeight="1">
      <c r="A1" s="144" t="s">
        <v>165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46" customFormat="1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146" customFormat="1" ht="15.75">
      <c r="A3" s="147" t="s">
        <v>345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5" spans="1:12" ht="12.75">
      <c r="A5" s="598" t="s">
        <v>167</v>
      </c>
      <c r="B5" s="598" t="s">
        <v>76</v>
      </c>
      <c r="C5" s="598"/>
      <c r="D5" s="598"/>
      <c r="E5" s="598" t="s">
        <v>168</v>
      </c>
      <c r="F5" s="598"/>
      <c r="G5" s="149" t="s">
        <v>111</v>
      </c>
      <c r="H5" s="149"/>
      <c r="I5" s="149"/>
      <c r="J5" s="606" t="s">
        <v>169</v>
      </c>
      <c r="K5" s="598" t="s">
        <v>113</v>
      </c>
      <c r="L5" s="598"/>
    </row>
    <row r="6" spans="1:12" ht="12.75">
      <c r="A6" s="598"/>
      <c r="B6" s="598"/>
      <c r="C6" s="598"/>
      <c r="D6" s="598"/>
      <c r="E6" s="598"/>
      <c r="F6" s="598"/>
      <c r="G6" s="598" t="s">
        <v>4</v>
      </c>
      <c r="H6" s="152" t="s">
        <v>84</v>
      </c>
      <c r="I6" s="152"/>
      <c r="J6" s="606"/>
      <c r="K6" s="598"/>
      <c r="L6" s="598"/>
    </row>
    <row r="7" spans="1:12" ht="12.75">
      <c r="A7" s="598"/>
      <c r="B7" s="148" t="s">
        <v>114</v>
      </c>
      <c r="C7" s="150" t="s">
        <v>115</v>
      </c>
      <c r="D7" s="150" t="s">
        <v>116</v>
      </c>
      <c r="E7" s="150" t="s">
        <v>220</v>
      </c>
      <c r="F7" s="150" t="s">
        <v>221</v>
      </c>
      <c r="G7" s="598"/>
      <c r="H7" s="148" t="s">
        <v>4</v>
      </c>
      <c r="I7" s="148" t="s">
        <v>90</v>
      </c>
      <c r="J7" s="606"/>
      <c r="K7" s="148" t="s">
        <v>4</v>
      </c>
      <c r="L7" s="148" t="s">
        <v>90</v>
      </c>
    </row>
    <row r="8" spans="1:12" ht="23.25" customHeight="1">
      <c r="A8" s="608" t="s">
        <v>380</v>
      </c>
      <c r="B8" s="626">
        <v>12</v>
      </c>
      <c r="C8" s="626">
        <v>20</v>
      </c>
      <c r="D8" s="617">
        <v>18</v>
      </c>
      <c r="E8" s="154" t="s">
        <v>255</v>
      </c>
      <c r="F8" s="331">
        <v>67128</v>
      </c>
      <c r="G8" s="615">
        <v>4422330</v>
      </c>
      <c r="H8" s="615">
        <v>4422330</v>
      </c>
      <c r="I8" s="615">
        <v>3332426</v>
      </c>
      <c r="J8" s="615">
        <v>4014667</v>
      </c>
      <c r="K8" s="615">
        <v>3929103</v>
      </c>
      <c r="L8" s="615">
        <v>2962506</v>
      </c>
    </row>
    <row r="9" spans="1:12" ht="12.75">
      <c r="A9" s="602"/>
      <c r="B9" s="627"/>
      <c r="C9" s="627"/>
      <c r="D9" s="628"/>
      <c r="E9" s="154" t="s">
        <v>246</v>
      </c>
      <c r="F9" s="331">
        <v>21</v>
      </c>
      <c r="G9" s="624"/>
      <c r="H9" s="624"/>
      <c r="I9" s="624"/>
      <c r="J9" s="624"/>
      <c r="K9" s="624"/>
      <c r="L9" s="624"/>
    </row>
    <row r="10" spans="1:12" ht="14.25">
      <c r="A10" s="619" t="s">
        <v>247</v>
      </c>
      <c r="B10" s="626">
        <v>7</v>
      </c>
      <c r="C10" s="626">
        <v>9</v>
      </c>
      <c r="D10" s="617">
        <v>7</v>
      </c>
      <c r="E10" s="195" t="s">
        <v>381</v>
      </c>
      <c r="F10" s="331">
        <v>2216</v>
      </c>
      <c r="G10" s="615">
        <v>554397</v>
      </c>
      <c r="H10" s="615">
        <v>554397</v>
      </c>
      <c r="I10" s="615">
        <v>421756</v>
      </c>
      <c r="J10" s="615">
        <v>439822</v>
      </c>
      <c r="K10" s="615">
        <v>417975</v>
      </c>
      <c r="L10" s="615">
        <v>319439</v>
      </c>
    </row>
    <row r="11" spans="1:12" ht="12.75">
      <c r="A11" s="620"/>
      <c r="B11" s="542"/>
      <c r="C11" s="542"/>
      <c r="D11" s="542"/>
      <c r="E11" s="154" t="s">
        <v>171</v>
      </c>
      <c r="F11" s="331">
        <v>30</v>
      </c>
      <c r="G11" s="542"/>
      <c r="H11" s="542"/>
      <c r="I11" s="542"/>
      <c r="J11" s="542"/>
      <c r="K11" s="542"/>
      <c r="L11" s="542"/>
    </row>
    <row r="12" spans="1:12" ht="25.5">
      <c r="A12" s="156" t="s">
        <v>248</v>
      </c>
      <c r="B12" s="340">
        <v>175</v>
      </c>
      <c r="C12" s="340">
        <v>92</v>
      </c>
      <c r="D12" s="341">
        <v>73</v>
      </c>
      <c r="E12" s="154" t="s">
        <v>256</v>
      </c>
      <c r="F12" s="331">
        <v>30782</v>
      </c>
      <c r="G12" s="331">
        <v>12014120</v>
      </c>
      <c r="H12" s="331">
        <v>12014120</v>
      </c>
      <c r="I12" s="331">
        <v>9114206</v>
      </c>
      <c r="J12" s="331">
        <v>8397485</v>
      </c>
      <c r="K12" s="331">
        <v>8188328</v>
      </c>
      <c r="L12" s="331">
        <v>6229061</v>
      </c>
    </row>
    <row r="13" spans="1:12" ht="25.5">
      <c r="A13" s="156" t="s">
        <v>249</v>
      </c>
      <c r="B13" s="332">
        <v>71</v>
      </c>
      <c r="C13" s="332">
        <v>10</v>
      </c>
      <c r="D13" s="333">
        <v>6</v>
      </c>
      <c r="E13" s="154" t="s">
        <v>256</v>
      </c>
      <c r="F13" s="331">
        <v>9184</v>
      </c>
      <c r="G13" s="331">
        <v>1111386</v>
      </c>
      <c r="H13" s="331">
        <v>1111386</v>
      </c>
      <c r="I13" s="331">
        <v>833539</v>
      </c>
      <c r="J13" s="331">
        <v>625649</v>
      </c>
      <c r="K13" s="331">
        <v>620548</v>
      </c>
      <c r="L13" s="331">
        <v>465411</v>
      </c>
    </row>
    <row r="14" spans="1:12" ht="12.75">
      <c r="A14" s="629" t="s">
        <v>250</v>
      </c>
      <c r="B14" s="626">
        <v>42</v>
      </c>
      <c r="C14" s="616">
        <v>17</v>
      </c>
      <c r="D14" s="617">
        <v>11</v>
      </c>
      <c r="E14" s="604" t="s">
        <v>256</v>
      </c>
      <c r="F14" s="618">
        <v>4843</v>
      </c>
      <c r="G14" s="615">
        <v>658109</v>
      </c>
      <c r="H14" s="615">
        <v>658109</v>
      </c>
      <c r="I14" s="615">
        <v>498286</v>
      </c>
      <c r="J14" s="615">
        <v>266762</v>
      </c>
      <c r="K14" s="615">
        <v>263311</v>
      </c>
      <c r="L14" s="615">
        <v>202188</v>
      </c>
    </row>
    <row r="15" spans="1:12" ht="12.75">
      <c r="A15" s="630"/>
      <c r="B15" s="542"/>
      <c r="C15" s="414"/>
      <c r="D15" s="542"/>
      <c r="E15" s="631"/>
      <c r="F15" s="414"/>
      <c r="G15" s="435"/>
      <c r="H15" s="435"/>
      <c r="I15" s="435"/>
      <c r="J15" s="435"/>
      <c r="K15" s="435"/>
      <c r="L15" s="435"/>
    </row>
    <row r="16" spans="1:12" ht="12.75">
      <c r="A16" s="623" t="s">
        <v>172</v>
      </c>
      <c r="B16" s="621">
        <v>15</v>
      </c>
      <c r="C16" s="621">
        <v>18</v>
      </c>
      <c r="D16" s="622">
        <v>14</v>
      </c>
      <c r="E16" s="195" t="s">
        <v>173</v>
      </c>
      <c r="F16" s="331">
        <v>29</v>
      </c>
      <c r="G16" s="587">
        <v>520606</v>
      </c>
      <c r="H16" s="587">
        <v>520606</v>
      </c>
      <c r="I16" s="587">
        <v>390454</v>
      </c>
      <c r="J16" s="587">
        <v>517543</v>
      </c>
      <c r="K16" s="587">
        <v>494434</v>
      </c>
      <c r="L16" s="587">
        <v>370826</v>
      </c>
    </row>
    <row r="17" spans="1:12" ht="12.75">
      <c r="A17" s="623"/>
      <c r="B17" s="621"/>
      <c r="C17" s="621"/>
      <c r="D17" s="622"/>
      <c r="E17" s="154" t="s">
        <v>251</v>
      </c>
      <c r="F17" s="331">
        <v>1274</v>
      </c>
      <c r="G17" s="587"/>
      <c r="H17" s="587"/>
      <c r="I17" s="587"/>
      <c r="J17" s="587"/>
      <c r="K17" s="587"/>
      <c r="L17" s="587"/>
    </row>
    <row r="18" spans="1:12" ht="41.25" customHeight="1">
      <c r="A18" s="156" t="s">
        <v>174</v>
      </c>
      <c r="B18" s="332">
        <v>97</v>
      </c>
      <c r="C18" s="332">
        <v>42</v>
      </c>
      <c r="D18" s="333">
        <v>31</v>
      </c>
      <c r="E18" s="154" t="s">
        <v>256</v>
      </c>
      <c r="F18" s="331">
        <v>203561</v>
      </c>
      <c r="G18" s="331">
        <v>1459379</v>
      </c>
      <c r="H18" s="331">
        <v>1459379</v>
      </c>
      <c r="I18" s="331">
        <v>1147876</v>
      </c>
      <c r="J18" s="331">
        <v>1237366</v>
      </c>
      <c r="K18" s="331">
        <v>1180664</v>
      </c>
      <c r="L18" s="331">
        <v>938838</v>
      </c>
    </row>
    <row r="19" spans="1:12" ht="27">
      <c r="A19" s="602" t="s">
        <v>252</v>
      </c>
      <c r="B19" s="621">
        <v>47</v>
      </c>
      <c r="C19" s="621">
        <v>35</v>
      </c>
      <c r="D19" s="622">
        <v>25</v>
      </c>
      <c r="E19" s="195" t="s">
        <v>374</v>
      </c>
      <c r="F19" s="331">
        <v>2489</v>
      </c>
      <c r="G19" s="587">
        <v>681885</v>
      </c>
      <c r="H19" s="587">
        <v>681885</v>
      </c>
      <c r="I19" s="587">
        <v>511414</v>
      </c>
      <c r="J19" s="587">
        <v>416227</v>
      </c>
      <c r="K19" s="587">
        <v>412426</v>
      </c>
      <c r="L19" s="587">
        <v>309319</v>
      </c>
    </row>
    <row r="20" spans="1:12" ht="25.5">
      <c r="A20" s="602"/>
      <c r="B20" s="621"/>
      <c r="C20" s="621"/>
      <c r="D20" s="622"/>
      <c r="E20" s="195" t="s">
        <v>375</v>
      </c>
      <c r="F20" s="331">
        <v>76</v>
      </c>
      <c r="G20" s="587"/>
      <c r="H20" s="587"/>
      <c r="I20" s="587"/>
      <c r="J20" s="587"/>
      <c r="K20" s="587"/>
      <c r="L20" s="587"/>
    </row>
    <row r="21" spans="1:12" ht="37.5" customHeight="1">
      <c r="A21" s="602"/>
      <c r="B21" s="621"/>
      <c r="C21" s="621"/>
      <c r="D21" s="622"/>
      <c r="E21" s="604" t="s">
        <v>376</v>
      </c>
      <c r="F21" s="331">
        <v>94</v>
      </c>
      <c r="G21" s="587"/>
      <c r="H21" s="587"/>
      <c r="I21" s="587"/>
      <c r="J21" s="587"/>
      <c r="K21" s="587"/>
      <c r="L21" s="587"/>
    </row>
    <row r="22" spans="1:12" ht="10.5" customHeight="1">
      <c r="A22" s="602"/>
      <c r="B22" s="621"/>
      <c r="C22" s="621"/>
      <c r="D22" s="622"/>
      <c r="E22" s="631"/>
      <c r="F22" s="331"/>
      <c r="G22" s="587"/>
      <c r="H22" s="587"/>
      <c r="I22" s="587"/>
      <c r="J22" s="587"/>
      <c r="K22" s="587"/>
      <c r="L22" s="587"/>
    </row>
    <row r="23" spans="1:12" ht="26.25" customHeight="1">
      <c r="A23" s="602" t="s">
        <v>253</v>
      </c>
      <c r="B23" s="621"/>
      <c r="C23" s="621"/>
      <c r="D23" s="622"/>
      <c r="E23" s="154" t="s">
        <v>257</v>
      </c>
      <c r="F23" s="331">
        <v>27480</v>
      </c>
      <c r="G23" s="587"/>
      <c r="H23" s="587"/>
      <c r="I23" s="587"/>
      <c r="J23" s="587"/>
      <c r="K23" s="587"/>
      <c r="L23" s="587"/>
    </row>
    <row r="24" spans="1:12" ht="28.5" customHeight="1">
      <c r="A24" s="602"/>
      <c r="B24" s="621"/>
      <c r="C24" s="621"/>
      <c r="D24" s="622"/>
      <c r="E24" s="154" t="s">
        <v>170</v>
      </c>
      <c r="F24" s="331">
        <v>12</v>
      </c>
      <c r="G24" s="587"/>
      <c r="H24" s="587"/>
      <c r="I24" s="587"/>
      <c r="J24" s="587"/>
      <c r="K24" s="587"/>
      <c r="L24" s="587"/>
    </row>
    <row r="25" spans="1:12" ht="27.75" customHeight="1">
      <c r="A25" s="153" t="s">
        <v>175</v>
      </c>
      <c r="B25" s="332">
        <v>1</v>
      </c>
      <c r="C25" s="332">
        <v>3</v>
      </c>
      <c r="D25" s="333">
        <v>2</v>
      </c>
      <c r="E25" s="154" t="s">
        <v>254</v>
      </c>
      <c r="F25" s="331">
        <v>46</v>
      </c>
      <c r="G25" s="331">
        <v>211561</v>
      </c>
      <c r="H25" s="331">
        <v>211561</v>
      </c>
      <c r="I25" s="331">
        <v>158671</v>
      </c>
      <c r="J25" s="331">
        <v>51894</v>
      </c>
      <c r="K25" s="331">
        <v>51886</v>
      </c>
      <c r="L25" s="331">
        <v>38915</v>
      </c>
    </row>
    <row r="26" spans="1:12" ht="12.75">
      <c r="A26" s="157" t="s">
        <v>44</v>
      </c>
      <c r="B26" s="158">
        <f>SUM(B8:B25)</f>
        <v>467</v>
      </c>
      <c r="C26" s="158">
        <f>SUM(C8:C25)</f>
        <v>246</v>
      </c>
      <c r="D26" s="158">
        <f>SUM(D8:D25)</f>
        <v>187</v>
      </c>
      <c r="E26" s="159"/>
      <c r="F26" s="159"/>
      <c r="G26" s="158">
        <f aca="true" t="shared" si="0" ref="G26:L26">SUM(G8:G25)</f>
        <v>21633773</v>
      </c>
      <c r="H26" s="158">
        <f t="shared" si="0"/>
        <v>21633773</v>
      </c>
      <c r="I26" s="158">
        <f t="shared" si="0"/>
        <v>16408628</v>
      </c>
      <c r="J26" s="158">
        <f t="shared" si="0"/>
        <v>15967415</v>
      </c>
      <c r="K26" s="158">
        <f t="shared" si="0"/>
        <v>15558675</v>
      </c>
      <c r="L26" s="158">
        <f t="shared" si="0"/>
        <v>11836503</v>
      </c>
    </row>
    <row r="27" spans="1:12" ht="12.75" customHeight="1">
      <c r="A27" s="625" t="s">
        <v>346</v>
      </c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</row>
    <row r="28" spans="1:12" s="146" customFormat="1" ht="14.2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s="146" customFormat="1" ht="14.2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1:12" ht="27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ht="14.25">
      <c r="A31" s="162"/>
    </row>
    <row r="32" spans="1:3" ht="14.25">
      <c r="A32" s="162"/>
      <c r="B32" s="164"/>
      <c r="C32" s="164"/>
    </row>
    <row r="33" spans="1:6" ht="14.25">
      <c r="A33" s="162"/>
      <c r="B33" s="162"/>
      <c r="C33" s="162"/>
      <c r="D33" s="164"/>
      <c r="E33" s="164"/>
      <c r="F33" s="164"/>
    </row>
  </sheetData>
  <sheetProtection password="C766" sheet="1" objects="1" scenarios="1"/>
  <mergeCells count="70">
    <mergeCell ref="L16:L17"/>
    <mergeCell ref="G16:G17"/>
    <mergeCell ref="H16:H17"/>
    <mergeCell ref="I16:I17"/>
    <mergeCell ref="J16:J17"/>
    <mergeCell ref="G8:G9"/>
    <mergeCell ref="H8:H9"/>
    <mergeCell ref="H10:H11"/>
    <mergeCell ref="L8:L9"/>
    <mergeCell ref="L10:L11"/>
    <mergeCell ref="A14:A15"/>
    <mergeCell ref="D19:D22"/>
    <mergeCell ref="E14:E15"/>
    <mergeCell ref="C16:C17"/>
    <mergeCell ref="D16:D17"/>
    <mergeCell ref="A19:A22"/>
    <mergeCell ref="E21:E22"/>
    <mergeCell ref="B19:B22"/>
    <mergeCell ref="C19:C22"/>
    <mergeCell ref="B14:B15"/>
    <mergeCell ref="B8:B9"/>
    <mergeCell ref="C8:C9"/>
    <mergeCell ref="D8:D9"/>
    <mergeCell ref="B10:B11"/>
    <mergeCell ref="C10:C11"/>
    <mergeCell ref="D10:D11"/>
    <mergeCell ref="A8:A9"/>
    <mergeCell ref="A27:L27"/>
    <mergeCell ref="K19:K22"/>
    <mergeCell ref="L19:L22"/>
    <mergeCell ref="G19:G22"/>
    <mergeCell ref="H19:H22"/>
    <mergeCell ref="I19:I22"/>
    <mergeCell ref="J19:J22"/>
    <mergeCell ref="G23:G24"/>
    <mergeCell ref="H23:H24"/>
    <mergeCell ref="K5:L6"/>
    <mergeCell ref="A5:A7"/>
    <mergeCell ref="B5:D6"/>
    <mergeCell ref="E5:F6"/>
    <mergeCell ref="G6:G7"/>
    <mergeCell ref="J5:J7"/>
    <mergeCell ref="K23:K24"/>
    <mergeCell ref="I8:I9"/>
    <mergeCell ref="J8:J9"/>
    <mergeCell ref="K8:K9"/>
    <mergeCell ref="I10:I11"/>
    <mergeCell ref="J10:J11"/>
    <mergeCell ref="K10:K11"/>
    <mergeCell ref="K16:K17"/>
    <mergeCell ref="L23:L24"/>
    <mergeCell ref="A10:A11"/>
    <mergeCell ref="C23:C24"/>
    <mergeCell ref="D23:D24"/>
    <mergeCell ref="A23:A24"/>
    <mergeCell ref="A16:A17"/>
    <mergeCell ref="B16:B17"/>
    <mergeCell ref="B23:B24"/>
    <mergeCell ref="I23:I24"/>
    <mergeCell ref="J23:J24"/>
    <mergeCell ref="C14:C15"/>
    <mergeCell ref="D14:D15"/>
    <mergeCell ref="F14:F15"/>
    <mergeCell ref="G10:G11"/>
    <mergeCell ref="G14:G15"/>
    <mergeCell ref="L14:L15"/>
    <mergeCell ref="H14:H15"/>
    <mergeCell ref="I14:I15"/>
    <mergeCell ref="J14:J15"/>
    <mergeCell ref="K14:K15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6" r:id="rId1"/>
  <headerFooter alignWithMargins="0">
    <oddHeader>&amp;L&amp;"Arial,tučné kurzíva"Příloha č. 3. Monitorovací tabulky</oddHeader>
    <oddFooter>&amp;R&amp;"Arial,kurzíva"Strana: 14 z 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M25"/>
  <sheetViews>
    <sheetView zoomScaleSheetLayoutView="100" workbookViewId="0" topLeftCell="A1">
      <selection activeCell="A60" sqref="A60"/>
    </sheetView>
  </sheetViews>
  <sheetFormatPr defaultColWidth="9.140625" defaultRowHeight="12.75"/>
  <cols>
    <col min="1" max="1" width="20.7109375" style="217" customWidth="1"/>
    <col min="2" max="2" width="16.7109375" style="217" customWidth="1"/>
    <col min="3" max="3" width="32.7109375" style="217" customWidth="1"/>
    <col min="4" max="6" width="11.7109375" style="217" customWidth="1"/>
    <col min="7" max="7" width="13.7109375" style="217" customWidth="1"/>
    <col min="8" max="13" width="14.7109375" style="217" customWidth="1"/>
    <col min="14" max="16384" width="8.8515625" style="217" customWidth="1"/>
  </cols>
  <sheetData>
    <row r="1" spans="1:7" ht="18">
      <c r="A1" s="632" t="s">
        <v>272</v>
      </c>
      <c r="B1" s="632"/>
      <c r="C1" s="632"/>
      <c r="D1" s="632"/>
      <c r="E1" s="632"/>
      <c r="F1" s="216"/>
      <c r="G1" s="216"/>
    </row>
    <row r="3" ht="15.75">
      <c r="A3" s="342" t="s">
        <v>271</v>
      </c>
    </row>
    <row r="5" spans="1:13" ht="31.5" customHeight="1">
      <c r="A5" s="634" t="s">
        <v>185</v>
      </c>
      <c r="B5" s="634"/>
      <c r="C5" s="634"/>
      <c r="D5" s="634" t="s">
        <v>76</v>
      </c>
      <c r="E5" s="634"/>
      <c r="F5" s="634"/>
      <c r="G5" s="634" t="s">
        <v>131</v>
      </c>
      <c r="H5" s="637" t="s">
        <v>111</v>
      </c>
      <c r="I5" s="637"/>
      <c r="J5" s="637"/>
      <c r="K5" s="634" t="s">
        <v>169</v>
      </c>
      <c r="L5" s="634" t="s">
        <v>113</v>
      </c>
      <c r="M5" s="634"/>
    </row>
    <row r="6" spans="1:13" ht="15.75" customHeight="1">
      <c r="A6" s="634"/>
      <c r="B6" s="634"/>
      <c r="C6" s="634"/>
      <c r="D6" s="634"/>
      <c r="E6" s="634"/>
      <c r="F6" s="634"/>
      <c r="G6" s="634"/>
      <c r="H6" s="637" t="s">
        <v>4</v>
      </c>
      <c r="I6" s="637" t="s">
        <v>84</v>
      </c>
      <c r="J6" s="637"/>
      <c r="K6" s="634"/>
      <c r="L6" s="634"/>
      <c r="M6" s="634"/>
    </row>
    <row r="7" spans="1:13" ht="27" customHeight="1">
      <c r="A7" s="634"/>
      <c r="B7" s="634"/>
      <c r="C7" s="634"/>
      <c r="D7" s="218" t="s">
        <v>114</v>
      </c>
      <c r="E7" s="218" t="s">
        <v>115</v>
      </c>
      <c r="F7" s="218" t="s">
        <v>116</v>
      </c>
      <c r="G7" s="634"/>
      <c r="H7" s="637"/>
      <c r="I7" s="219" t="s">
        <v>4</v>
      </c>
      <c r="J7" s="219" t="s">
        <v>90</v>
      </c>
      <c r="K7" s="634"/>
      <c r="L7" s="218" t="s">
        <v>85</v>
      </c>
      <c r="M7" s="218" t="s">
        <v>90</v>
      </c>
    </row>
    <row r="8" spans="1:13" ht="12.75">
      <c r="A8" s="635" t="s">
        <v>430</v>
      </c>
      <c r="B8" s="633" t="s">
        <v>415</v>
      </c>
      <c r="C8" s="633"/>
      <c r="D8" s="220"/>
      <c r="E8" s="220"/>
      <c r="F8" s="220"/>
      <c r="G8" s="220"/>
      <c r="H8" s="221"/>
      <c r="I8" s="221"/>
      <c r="J8" s="222"/>
      <c r="K8" s="223"/>
      <c r="L8" s="221"/>
      <c r="M8" s="221"/>
    </row>
    <row r="9" spans="1:13" ht="12.75">
      <c r="A9" s="636"/>
      <c r="B9" s="633" t="s">
        <v>434</v>
      </c>
      <c r="C9" s="633"/>
      <c r="D9" s="220"/>
      <c r="E9" s="220"/>
      <c r="F9" s="220"/>
      <c r="G9" s="220"/>
      <c r="H9" s="224"/>
      <c r="I9" s="224"/>
      <c r="J9" s="225"/>
      <c r="K9" s="220"/>
      <c r="L9" s="224"/>
      <c r="M9" s="224"/>
    </row>
    <row r="10" spans="1:13" ht="12.75">
      <c r="A10" s="636"/>
      <c r="B10" s="638" t="s">
        <v>416</v>
      </c>
      <c r="C10" s="639"/>
      <c r="D10" s="220"/>
      <c r="E10" s="220"/>
      <c r="F10" s="220"/>
      <c r="G10" s="220"/>
      <c r="H10" s="224"/>
      <c r="I10" s="224"/>
      <c r="J10" s="225"/>
      <c r="K10" s="220"/>
      <c r="L10" s="224"/>
      <c r="M10" s="224"/>
    </row>
    <row r="11" spans="1:13" ht="12.75">
      <c r="A11" s="636"/>
      <c r="B11" s="633"/>
      <c r="C11" s="633"/>
      <c r="D11" s="220"/>
      <c r="E11" s="220"/>
      <c r="F11" s="220"/>
      <c r="G11" s="220"/>
      <c r="H11" s="224"/>
      <c r="I11" s="224"/>
      <c r="J11" s="225"/>
      <c r="K11" s="220"/>
      <c r="L11" s="224"/>
      <c r="M11" s="224"/>
    </row>
    <row r="12" spans="1:13" ht="12.75">
      <c r="A12" s="636"/>
      <c r="B12" s="633" t="s">
        <v>44</v>
      </c>
      <c r="C12" s="633"/>
      <c r="D12" s="220">
        <v>197</v>
      </c>
      <c r="E12" s="220">
        <v>189</v>
      </c>
      <c r="F12" s="220">
        <v>158</v>
      </c>
      <c r="G12" s="220"/>
      <c r="H12" s="223">
        <v>19578828</v>
      </c>
      <c r="I12" s="223">
        <v>19578828</v>
      </c>
      <c r="J12" s="223">
        <v>14684119</v>
      </c>
      <c r="K12" s="223">
        <v>14411693</v>
      </c>
      <c r="L12" s="223">
        <v>14374673</v>
      </c>
      <c r="M12" s="223">
        <v>10781002</v>
      </c>
    </row>
    <row r="13" spans="1:13" ht="12.75">
      <c r="A13" s="641"/>
      <c r="B13" s="641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2"/>
    </row>
    <row r="14" spans="1:13" ht="12.75">
      <c r="A14" s="633" t="s">
        <v>431</v>
      </c>
      <c r="B14" s="633" t="s">
        <v>429</v>
      </c>
      <c r="C14" s="633"/>
      <c r="D14" s="220"/>
      <c r="E14" s="220"/>
      <c r="F14" s="220"/>
      <c r="G14" s="220"/>
      <c r="H14" s="224"/>
      <c r="I14" s="226"/>
      <c r="J14" s="225"/>
      <c r="K14" s="220"/>
      <c r="L14" s="224"/>
      <c r="M14" s="224"/>
    </row>
    <row r="15" spans="1:13" ht="12.75">
      <c r="A15" s="633"/>
      <c r="B15" s="227" t="s">
        <v>436</v>
      </c>
      <c r="C15" s="227"/>
      <c r="D15" s="220"/>
      <c r="E15" s="220"/>
      <c r="F15" s="220"/>
      <c r="G15" s="220"/>
      <c r="H15" s="224"/>
      <c r="I15" s="226"/>
      <c r="J15" s="225"/>
      <c r="K15" s="220"/>
      <c r="L15" s="224"/>
      <c r="M15" s="224"/>
    </row>
    <row r="16" spans="1:13" ht="26.25" customHeight="1">
      <c r="A16" s="633"/>
      <c r="B16" s="638" t="s">
        <v>435</v>
      </c>
      <c r="C16" s="639"/>
      <c r="D16" s="220"/>
      <c r="E16" s="220"/>
      <c r="F16" s="220"/>
      <c r="G16" s="220"/>
      <c r="H16" s="224"/>
      <c r="I16" s="226"/>
      <c r="J16" s="225"/>
      <c r="K16" s="220"/>
      <c r="L16" s="224"/>
      <c r="M16" s="224"/>
    </row>
    <row r="17" spans="1:13" ht="12.75">
      <c r="A17" s="633"/>
      <c r="B17" s="634"/>
      <c r="C17" s="634"/>
      <c r="D17" s="220"/>
      <c r="E17" s="220"/>
      <c r="F17" s="220"/>
      <c r="G17" s="220"/>
      <c r="H17" s="224"/>
      <c r="I17" s="226"/>
      <c r="J17" s="225"/>
      <c r="K17" s="220"/>
      <c r="L17" s="224"/>
      <c r="M17" s="224"/>
    </row>
    <row r="18" spans="1:13" ht="12.75">
      <c r="A18" s="633"/>
      <c r="B18" s="633"/>
      <c r="C18" s="633"/>
      <c r="D18" s="220"/>
      <c r="E18" s="220"/>
      <c r="F18" s="220"/>
      <c r="G18" s="220"/>
      <c r="H18" s="224"/>
      <c r="I18" s="226"/>
      <c r="J18" s="225"/>
      <c r="K18" s="220"/>
      <c r="L18" s="224"/>
      <c r="M18" s="224"/>
    </row>
    <row r="19" spans="1:13" ht="12.75">
      <c r="A19" s="633"/>
      <c r="B19" s="633"/>
      <c r="C19" s="633"/>
      <c r="D19" s="220"/>
      <c r="E19" s="220"/>
      <c r="F19" s="220"/>
      <c r="G19" s="220"/>
      <c r="H19" s="224"/>
      <c r="I19" s="226"/>
      <c r="J19" s="225"/>
      <c r="K19" s="220"/>
      <c r="L19" s="224"/>
      <c r="M19" s="224"/>
    </row>
    <row r="20" spans="1:13" ht="12.75">
      <c r="A20" s="633"/>
      <c r="B20" s="633" t="s">
        <v>44</v>
      </c>
      <c r="C20" s="633"/>
      <c r="D20" s="220">
        <v>88</v>
      </c>
      <c r="E20" s="220">
        <v>120</v>
      </c>
      <c r="F20" s="220">
        <v>105</v>
      </c>
      <c r="G20" s="220"/>
      <c r="H20" s="220">
        <v>3507696</v>
      </c>
      <c r="I20" s="334">
        <v>3507696</v>
      </c>
      <c r="J20" s="220">
        <v>2630772</v>
      </c>
      <c r="K20" s="220">
        <v>2984435</v>
      </c>
      <c r="L20" s="220">
        <v>2984293</v>
      </c>
      <c r="M20" s="220">
        <v>2238220</v>
      </c>
    </row>
    <row r="22" spans="1:2" ht="12.75">
      <c r="A22" s="228"/>
      <c r="B22" s="228"/>
    </row>
    <row r="23" spans="1:2" ht="14.25">
      <c r="A23" s="229"/>
      <c r="B23" s="228"/>
    </row>
    <row r="24" spans="1:13" ht="14.25">
      <c r="A24" s="230"/>
      <c r="B24" s="228"/>
      <c r="C24" s="228"/>
      <c r="D24" s="228"/>
      <c r="E24" s="228"/>
      <c r="F24" s="228"/>
      <c r="G24" s="228"/>
      <c r="H24" s="228"/>
      <c r="I24" s="231"/>
      <c r="J24" s="228"/>
      <c r="K24" s="228"/>
      <c r="L24" s="228"/>
      <c r="M24" s="228"/>
    </row>
    <row r="25" spans="1:13" ht="14.25">
      <c r="A25" s="640"/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</row>
  </sheetData>
  <sheetProtection password="C766" sheet="1" objects="1" scenarios="1"/>
  <mergeCells count="24">
    <mergeCell ref="B11:C11"/>
    <mergeCell ref="A25:M25"/>
    <mergeCell ref="B17:C17"/>
    <mergeCell ref="B20:C20"/>
    <mergeCell ref="B16:C16"/>
    <mergeCell ref="A13:M13"/>
    <mergeCell ref="A14:A20"/>
    <mergeCell ref="B14:C14"/>
    <mergeCell ref="B19:C19"/>
    <mergeCell ref="B18:C18"/>
    <mergeCell ref="G5:G7"/>
    <mergeCell ref="H5:J5"/>
    <mergeCell ref="B9:C9"/>
    <mergeCell ref="B10:C10"/>
    <mergeCell ref="A1:E1"/>
    <mergeCell ref="B8:C8"/>
    <mergeCell ref="K5:K7"/>
    <mergeCell ref="L5:M6"/>
    <mergeCell ref="A8:A12"/>
    <mergeCell ref="B12:C12"/>
    <mergeCell ref="H6:H7"/>
    <mergeCell ref="I6:J6"/>
    <mergeCell ref="A5:C7"/>
    <mergeCell ref="D5:F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67" r:id="rId1"/>
  <headerFooter alignWithMargins="0">
    <oddHeader>&amp;L&amp;"Arial,tučné kurzíva"Příloha č. 3. Monitorovací tabulky</oddHeader>
    <oddFooter>&amp;R&amp;"Arial,kurzíva"Strana: 15 z 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25"/>
  <sheetViews>
    <sheetView zoomScale="75" zoomScaleNormal="75" workbookViewId="0" topLeftCell="A1">
      <selection activeCell="A60" sqref="A60"/>
    </sheetView>
  </sheetViews>
  <sheetFormatPr defaultColWidth="9.140625" defaultRowHeight="12.75"/>
  <cols>
    <col min="1" max="1" width="25.8515625" style="214" customWidth="1"/>
    <col min="2" max="2" width="10.7109375" style="202" customWidth="1"/>
    <col min="3" max="3" width="11.28125" style="202" customWidth="1"/>
    <col min="4" max="4" width="12.28125" style="202" customWidth="1"/>
    <col min="5" max="5" width="23.28125" style="202" customWidth="1"/>
    <col min="6" max="6" width="9.140625" style="202" customWidth="1"/>
    <col min="7" max="7" width="11.8515625" style="202" customWidth="1"/>
    <col min="8" max="8" width="11.28125" style="202" customWidth="1"/>
    <col min="9" max="9" width="12.00390625" style="202" customWidth="1"/>
    <col min="10" max="10" width="12.8515625" style="202" customWidth="1"/>
    <col min="11" max="11" width="11.8515625" style="202" customWidth="1"/>
    <col min="12" max="12" width="13.00390625" style="202" customWidth="1"/>
    <col min="13" max="16384" width="9.140625" style="202" customWidth="1"/>
  </cols>
  <sheetData>
    <row r="1" spans="1:12" s="198" customFormat="1" ht="35.25" customHeight="1">
      <c r="A1" s="652" t="s">
        <v>273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="198" customFormat="1" ht="12.75">
      <c r="A2" s="199"/>
    </row>
    <row r="3" spans="1:12" s="198" customFormat="1" ht="15.75">
      <c r="A3" s="343" t="s">
        <v>236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25.5">
      <c r="A5" s="653" t="s">
        <v>185</v>
      </c>
      <c r="B5" s="653" t="s">
        <v>76</v>
      </c>
      <c r="C5" s="653"/>
      <c r="D5" s="653"/>
      <c r="E5" s="653" t="s">
        <v>186</v>
      </c>
      <c r="F5" s="653"/>
      <c r="G5" s="204" t="s">
        <v>177</v>
      </c>
      <c r="H5" s="204"/>
      <c r="I5" s="204"/>
      <c r="J5" s="653" t="s">
        <v>187</v>
      </c>
      <c r="K5" s="653" t="s">
        <v>113</v>
      </c>
      <c r="L5" s="653"/>
    </row>
    <row r="6" spans="1:12" ht="12.75">
      <c r="A6" s="653"/>
      <c r="B6" s="653"/>
      <c r="C6" s="653"/>
      <c r="D6" s="653"/>
      <c r="E6" s="653"/>
      <c r="F6" s="653"/>
      <c r="G6" s="654" t="s">
        <v>4</v>
      </c>
      <c r="H6" s="206" t="s">
        <v>84</v>
      </c>
      <c r="I6" s="206"/>
      <c r="J6" s="653"/>
      <c r="K6" s="653"/>
      <c r="L6" s="653"/>
    </row>
    <row r="7" spans="1:12" ht="24" customHeight="1">
      <c r="A7" s="653"/>
      <c r="B7" s="203" t="s">
        <v>114</v>
      </c>
      <c r="C7" s="203" t="s">
        <v>115</v>
      </c>
      <c r="D7" s="203" t="s">
        <v>116</v>
      </c>
      <c r="E7" s="203" t="s">
        <v>264</v>
      </c>
      <c r="F7" s="203" t="s">
        <v>221</v>
      </c>
      <c r="G7" s="654"/>
      <c r="H7" s="205" t="s">
        <v>4</v>
      </c>
      <c r="I7" s="205" t="s">
        <v>90</v>
      </c>
      <c r="J7" s="653"/>
      <c r="K7" s="203" t="s">
        <v>4</v>
      </c>
      <c r="L7" s="203" t="s">
        <v>90</v>
      </c>
    </row>
    <row r="8" spans="1:12" ht="39" customHeight="1">
      <c r="A8" s="650" t="s">
        <v>432</v>
      </c>
      <c r="B8" s="651">
        <v>197</v>
      </c>
      <c r="C8" s="651">
        <v>189</v>
      </c>
      <c r="D8" s="649">
        <v>158</v>
      </c>
      <c r="E8" s="215" t="s">
        <v>422</v>
      </c>
      <c r="F8" s="326">
        <v>170</v>
      </c>
      <c r="G8" s="649">
        <v>19578828</v>
      </c>
      <c r="H8" s="649">
        <v>19578828</v>
      </c>
      <c r="I8" s="649">
        <v>14684119</v>
      </c>
      <c r="J8" s="649">
        <v>14411693</v>
      </c>
      <c r="K8" s="649">
        <v>14374673</v>
      </c>
      <c r="L8" s="649">
        <v>10781002</v>
      </c>
    </row>
    <row r="9" spans="1:12" ht="26.25" customHeight="1">
      <c r="A9" s="650"/>
      <c r="B9" s="651"/>
      <c r="C9" s="651"/>
      <c r="D9" s="649"/>
      <c r="E9" s="207" t="s">
        <v>423</v>
      </c>
      <c r="F9" s="326">
        <v>9092</v>
      </c>
      <c r="G9" s="649"/>
      <c r="H9" s="649"/>
      <c r="I9" s="649"/>
      <c r="J9" s="649"/>
      <c r="K9" s="649"/>
      <c r="L9" s="649"/>
    </row>
    <row r="10" spans="1:12" ht="25.5" customHeight="1">
      <c r="A10" s="650"/>
      <c r="B10" s="651"/>
      <c r="C10" s="651"/>
      <c r="D10" s="649"/>
      <c r="E10" s="207" t="s">
        <v>417</v>
      </c>
      <c r="F10" s="326">
        <v>131</v>
      </c>
      <c r="G10" s="649"/>
      <c r="H10" s="649"/>
      <c r="I10" s="649"/>
      <c r="J10" s="649"/>
      <c r="K10" s="649"/>
      <c r="L10" s="649"/>
    </row>
    <row r="11" spans="1:12" ht="25.5" customHeight="1">
      <c r="A11" s="650"/>
      <c r="B11" s="651"/>
      <c r="C11" s="651"/>
      <c r="D11" s="649"/>
      <c r="E11" s="207" t="s">
        <v>424</v>
      </c>
      <c r="F11" s="326">
        <v>21</v>
      </c>
      <c r="G11" s="649"/>
      <c r="H11" s="649"/>
      <c r="I11" s="649"/>
      <c r="J11" s="649"/>
      <c r="K11" s="649"/>
      <c r="L11" s="649"/>
    </row>
    <row r="12" spans="1:12" ht="26.25" customHeight="1">
      <c r="A12" s="650"/>
      <c r="B12" s="651"/>
      <c r="C12" s="651"/>
      <c r="D12" s="649"/>
      <c r="E12" s="207" t="s">
        <v>425</v>
      </c>
      <c r="F12" s="326">
        <v>68</v>
      </c>
      <c r="G12" s="649"/>
      <c r="H12" s="649"/>
      <c r="I12" s="649"/>
      <c r="J12" s="649"/>
      <c r="K12" s="649"/>
      <c r="L12" s="649"/>
    </row>
    <row r="13" spans="1:12" ht="29.25" customHeight="1">
      <c r="A13" s="650"/>
      <c r="B13" s="651"/>
      <c r="C13" s="651"/>
      <c r="D13" s="649"/>
      <c r="E13" s="207" t="s">
        <v>418</v>
      </c>
      <c r="F13" s="326">
        <v>106</v>
      </c>
      <c r="G13" s="649"/>
      <c r="H13" s="649"/>
      <c r="I13" s="649"/>
      <c r="J13" s="649"/>
      <c r="K13" s="649"/>
      <c r="L13" s="649"/>
    </row>
    <row r="14" spans="1:12" ht="30.75" customHeight="1">
      <c r="A14" s="650"/>
      <c r="B14" s="651"/>
      <c r="C14" s="651"/>
      <c r="D14" s="649"/>
      <c r="E14" s="207" t="s">
        <v>426</v>
      </c>
      <c r="F14" s="326">
        <v>137</v>
      </c>
      <c r="G14" s="649"/>
      <c r="H14" s="649"/>
      <c r="I14" s="649"/>
      <c r="J14" s="649"/>
      <c r="K14" s="649"/>
      <c r="L14" s="649"/>
    </row>
    <row r="15" spans="1:12" ht="27" customHeight="1">
      <c r="A15" s="650" t="s">
        <v>433</v>
      </c>
      <c r="B15" s="651">
        <v>88</v>
      </c>
      <c r="C15" s="651">
        <v>120</v>
      </c>
      <c r="D15" s="649">
        <v>105</v>
      </c>
      <c r="E15" s="207" t="s">
        <v>437</v>
      </c>
      <c r="F15" s="326">
        <v>7410</v>
      </c>
      <c r="G15" s="649">
        <v>3507696</v>
      </c>
      <c r="H15" s="649">
        <v>3507696</v>
      </c>
      <c r="I15" s="649">
        <v>2630772</v>
      </c>
      <c r="J15" s="649">
        <v>2984435</v>
      </c>
      <c r="K15" s="649">
        <v>2984293</v>
      </c>
      <c r="L15" s="649">
        <v>2238220</v>
      </c>
    </row>
    <row r="16" spans="1:12" ht="39.75" customHeight="1">
      <c r="A16" s="650"/>
      <c r="B16" s="651"/>
      <c r="C16" s="651"/>
      <c r="D16" s="649"/>
      <c r="E16" s="207" t="s">
        <v>419</v>
      </c>
      <c r="F16" s="326">
        <v>7010</v>
      </c>
      <c r="G16" s="649"/>
      <c r="H16" s="649"/>
      <c r="I16" s="649"/>
      <c r="J16" s="649"/>
      <c r="K16" s="649"/>
      <c r="L16" s="649"/>
    </row>
    <row r="17" spans="1:12" ht="36" customHeight="1">
      <c r="A17" s="650"/>
      <c r="B17" s="651"/>
      <c r="C17" s="651"/>
      <c r="D17" s="649"/>
      <c r="E17" s="207" t="s">
        <v>427</v>
      </c>
      <c r="F17" s="326">
        <v>4394</v>
      </c>
      <c r="G17" s="649"/>
      <c r="H17" s="649"/>
      <c r="I17" s="649"/>
      <c r="J17" s="649"/>
      <c r="K17" s="649"/>
      <c r="L17" s="649"/>
    </row>
    <row r="18" spans="1:12" ht="34.5" customHeight="1">
      <c r="A18" s="650"/>
      <c r="B18" s="651"/>
      <c r="C18" s="651"/>
      <c r="D18" s="649"/>
      <c r="E18" s="207" t="s">
        <v>420</v>
      </c>
      <c r="F18" s="326">
        <v>11221</v>
      </c>
      <c r="G18" s="649"/>
      <c r="H18" s="649"/>
      <c r="I18" s="649"/>
      <c r="J18" s="649"/>
      <c r="K18" s="649"/>
      <c r="L18" s="649"/>
    </row>
    <row r="19" spans="1:12" ht="36" customHeight="1">
      <c r="A19" s="650"/>
      <c r="B19" s="651"/>
      <c r="C19" s="651"/>
      <c r="D19" s="649"/>
      <c r="E19" s="207" t="s">
        <v>428</v>
      </c>
      <c r="F19" s="326">
        <v>9188</v>
      </c>
      <c r="G19" s="649"/>
      <c r="H19" s="649"/>
      <c r="I19" s="649"/>
      <c r="J19" s="649"/>
      <c r="K19" s="649"/>
      <c r="L19" s="649"/>
    </row>
    <row r="20" spans="1:12" ht="36" customHeight="1">
      <c r="A20" s="650"/>
      <c r="B20" s="651"/>
      <c r="C20" s="651"/>
      <c r="D20" s="651"/>
      <c r="E20" s="207" t="s">
        <v>421</v>
      </c>
      <c r="F20" s="326">
        <v>10270</v>
      </c>
      <c r="G20" s="649"/>
      <c r="H20" s="649"/>
      <c r="I20" s="649"/>
      <c r="J20" s="649"/>
      <c r="K20" s="649"/>
      <c r="L20" s="649"/>
    </row>
    <row r="21" spans="1:12" ht="27" customHeight="1">
      <c r="A21" s="208"/>
      <c r="B21" s="209"/>
      <c r="C21" s="209"/>
      <c r="D21" s="210"/>
      <c r="E21" s="210"/>
      <c r="F21" s="210"/>
      <c r="G21" s="210"/>
      <c r="H21" s="211"/>
      <c r="I21" s="211"/>
      <c r="J21" s="212"/>
      <c r="K21" s="213"/>
      <c r="L21" s="210"/>
    </row>
    <row r="22" spans="1:12" ht="14.25">
      <c r="A22" s="194"/>
      <c r="B22" s="209"/>
      <c r="C22" s="209"/>
      <c r="D22" s="210"/>
      <c r="E22" s="210"/>
      <c r="F22" s="210"/>
      <c r="G22" s="210"/>
      <c r="H22" s="211"/>
      <c r="I22" s="211"/>
      <c r="J22" s="212"/>
      <c r="K22" s="213"/>
      <c r="L22" s="210"/>
    </row>
    <row r="23" spans="1:12" ht="12.75">
      <c r="A23" s="646"/>
      <c r="B23" s="644"/>
      <c r="C23" s="644"/>
      <c r="D23" s="645"/>
      <c r="E23" s="210"/>
      <c r="F23" s="210"/>
      <c r="G23" s="645"/>
      <c r="H23" s="647"/>
      <c r="I23" s="647"/>
      <c r="J23" s="648"/>
      <c r="K23" s="643"/>
      <c r="L23" s="645"/>
    </row>
    <row r="24" spans="1:12" ht="12.75">
      <c r="A24" s="646"/>
      <c r="B24" s="644"/>
      <c r="C24" s="644"/>
      <c r="D24" s="645"/>
      <c r="E24" s="210"/>
      <c r="F24" s="210"/>
      <c r="G24" s="645"/>
      <c r="H24" s="647"/>
      <c r="I24" s="647"/>
      <c r="J24" s="648"/>
      <c r="K24" s="643"/>
      <c r="L24" s="645"/>
    </row>
    <row r="25" spans="1:12" ht="12.75">
      <c r="A25" s="646"/>
      <c r="B25" s="644"/>
      <c r="C25" s="644"/>
      <c r="D25" s="644"/>
      <c r="E25" s="210"/>
      <c r="F25" s="210"/>
      <c r="G25" s="644"/>
      <c r="H25" s="644"/>
      <c r="I25" s="644"/>
      <c r="J25" s="644"/>
      <c r="K25" s="644"/>
      <c r="L25" s="644"/>
    </row>
  </sheetData>
  <sheetProtection password="C766" sheet="1" objects="1" scenarios="1"/>
  <mergeCells count="37">
    <mergeCell ref="A1:L1"/>
    <mergeCell ref="A5:A7"/>
    <mergeCell ref="B5:D6"/>
    <mergeCell ref="E5:F6"/>
    <mergeCell ref="J5:J7"/>
    <mergeCell ref="K5:L6"/>
    <mergeCell ref="G6:G7"/>
    <mergeCell ref="D8:D14"/>
    <mergeCell ref="G8:G14"/>
    <mergeCell ref="H8:H14"/>
    <mergeCell ref="A8:A14"/>
    <mergeCell ref="B8:B14"/>
    <mergeCell ref="C8:C14"/>
    <mergeCell ref="I8:I14"/>
    <mergeCell ref="J8:J14"/>
    <mergeCell ref="K8:K14"/>
    <mergeCell ref="L8:L14"/>
    <mergeCell ref="A15:A20"/>
    <mergeCell ref="B15:B20"/>
    <mergeCell ref="C15:C20"/>
    <mergeCell ref="D15:D20"/>
    <mergeCell ref="K15:K20"/>
    <mergeCell ref="L15:L20"/>
    <mergeCell ref="G15:G20"/>
    <mergeCell ref="H15:H20"/>
    <mergeCell ref="I15:I20"/>
    <mergeCell ref="J15:J20"/>
    <mergeCell ref="K23:K25"/>
    <mergeCell ref="L23:L25"/>
    <mergeCell ref="A23:A25"/>
    <mergeCell ref="B23:B25"/>
    <mergeCell ref="C23:C25"/>
    <mergeCell ref="D23:D25"/>
    <mergeCell ref="G23:G25"/>
    <mergeCell ref="H23:H25"/>
    <mergeCell ref="I23:I25"/>
    <mergeCell ref="J23:J25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8" r:id="rId1"/>
  <headerFooter alignWithMargins="0">
    <oddHeader>&amp;L&amp;"Arial,tučné kurzíva"Příloha č. 3. Monitorovací tabulky</oddHeader>
    <oddFooter>&amp;R&amp;"Arial,kurzíva"Strana: 16 z 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J17"/>
  <sheetViews>
    <sheetView zoomScaleSheetLayoutView="100" workbookViewId="0" topLeftCell="A1">
      <selection activeCell="A60" sqref="A60"/>
    </sheetView>
  </sheetViews>
  <sheetFormatPr defaultColWidth="9.140625" defaultRowHeight="12.75"/>
  <cols>
    <col min="1" max="1" width="56.7109375" style="0" customWidth="1"/>
    <col min="2" max="3" width="12.7109375" style="0" customWidth="1"/>
    <col min="4" max="4" width="14.7109375" style="0" customWidth="1"/>
    <col min="5" max="10" width="13.28125" style="0" customWidth="1"/>
  </cols>
  <sheetData>
    <row r="1" spans="1:4" s="83" customFormat="1" ht="19.5" customHeight="1">
      <c r="A1" s="78" t="s">
        <v>354</v>
      </c>
      <c r="D1" s="109"/>
    </row>
    <row r="2" s="83" customFormat="1" ht="13.5" customHeight="1">
      <c r="D2" s="109"/>
    </row>
    <row r="3" s="110" customFormat="1" ht="19.5" customHeight="1">
      <c r="A3" s="51" t="s">
        <v>274</v>
      </c>
    </row>
    <row r="4" ht="13.5" customHeight="1">
      <c r="A4" s="25"/>
    </row>
    <row r="5" spans="1:10" ht="31.5" customHeight="1">
      <c r="A5" s="655" t="s">
        <v>225</v>
      </c>
      <c r="B5" s="412" t="s">
        <v>147</v>
      </c>
      <c r="C5" s="412" t="s">
        <v>148</v>
      </c>
      <c r="D5" s="412" t="s">
        <v>275</v>
      </c>
      <c r="E5" s="445" t="s">
        <v>149</v>
      </c>
      <c r="F5" s="446"/>
      <c r="G5" s="446"/>
      <c r="H5" s="412" t="s">
        <v>150</v>
      </c>
      <c r="I5" s="445" t="s">
        <v>151</v>
      </c>
      <c r="J5" s="447"/>
    </row>
    <row r="6" spans="1:10" ht="31.5" customHeight="1">
      <c r="A6" s="656"/>
      <c r="B6" s="414"/>
      <c r="C6" s="414"/>
      <c r="D6" s="414"/>
      <c r="E6" s="31" t="s">
        <v>278</v>
      </c>
      <c r="F6" s="31" t="s">
        <v>277</v>
      </c>
      <c r="G6" s="31" t="s">
        <v>4</v>
      </c>
      <c r="H6" s="414"/>
      <c r="I6" s="31" t="s">
        <v>4</v>
      </c>
      <c r="J6" s="31" t="s">
        <v>276</v>
      </c>
    </row>
    <row r="7" spans="1:10" ht="54" customHeight="1">
      <c r="A7" s="37" t="s">
        <v>161</v>
      </c>
      <c r="B7" s="33">
        <v>2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56993</v>
      </c>
      <c r="I7" s="33">
        <v>56993</v>
      </c>
      <c r="J7" s="33">
        <v>42745</v>
      </c>
    </row>
    <row r="8" spans="1:10" ht="27" customHeight="1">
      <c r="A8" s="37" t="s">
        <v>162</v>
      </c>
      <c r="B8" s="33">
        <v>15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253681</v>
      </c>
      <c r="I8" s="33">
        <v>253681</v>
      </c>
      <c r="J8" s="33">
        <v>190261</v>
      </c>
    </row>
    <row r="9" spans="1:10" ht="40.5" customHeight="1">
      <c r="A9" s="37" t="s">
        <v>163</v>
      </c>
      <c r="B9" s="33">
        <v>4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89195</v>
      </c>
      <c r="I9" s="33">
        <v>89195</v>
      </c>
      <c r="J9" s="33">
        <v>66896</v>
      </c>
    </row>
    <row r="10" spans="1:10" ht="40.5" customHeight="1">
      <c r="A10" s="37" t="s">
        <v>414</v>
      </c>
      <c r="B10" s="33">
        <v>13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347498</v>
      </c>
      <c r="I10" s="33">
        <v>347498</v>
      </c>
      <c r="J10" s="33">
        <v>26624</v>
      </c>
    </row>
    <row r="11" spans="1:10" ht="13.5" customHeight="1">
      <c r="A11" s="9"/>
      <c r="B11" s="38"/>
      <c r="C11" s="38"/>
      <c r="D11" s="38"/>
      <c r="E11" s="38"/>
      <c r="F11" s="38"/>
      <c r="G11" s="38"/>
      <c r="H11" s="38"/>
      <c r="I11" s="38"/>
      <c r="J11" s="56"/>
    </row>
    <row r="12" spans="1:10" s="1" customFormat="1" ht="13.5" customHeight="1">
      <c r="A12" s="36" t="s">
        <v>197</v>
      </c>
      <c r="B12" s="33">
        <f>SUM(B7:B10)</f>
        <v>34</v>
      </c>
      <c r="C12" s="33">
        <f aca="true" t="shared" si="0" ref="C12:J12">SUM(C7:C10)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747367</v>
      </c>
      <c r="I12" s="33">
        <f t="shared" si="0"/>
        <v>747367</v>
      </c>
      <c r="J12" s="33">
        <f t="shared" si="0"/>
        <v>326526</v>
      </c>
    </row>
    <row r="13" ht="13.5" customHeight="1"/>
    <row r="14" ht="13.5" customHeight="1">
      <c r="A14" s="13"/>
    </row>
    <row r="15" ht="13.5" customHeight="1">
      <c r="A15" s="91"/>
    </row>
    <row r="16" ht="13.5" customHeight="1">
      <c r="A16" s="91"/>
    </row>
    <row r="17" ht="13.5" customHeight="1">
      <c r="A17" s="1"/>
    </row>
  </sheetData>
  <sheetProtection password="C766" sheet="1" objects="1" scenarios="1"/>
  <mergeCells count="7">
    <mergeCell ref="E5:G5"/>
    <mergeCell ref="I5:J5"/>
    <mergeCell ref="H5:H6"/>
    <mergeCell ref="A5:A6"/>
    <mergeCell ref="B5:B6"/>
    <mergeCell ref="C5:C6"/>
    <mergeCell ref="D5:D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&amp;L&amp;"Arial,tučné kurzíva"Příloha č. 3. Monitorovací tabulky</oddHeader>
    <oddFooter>&amp;R&amp;"Arial,kurzíva"Strana: 17 z 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L31"/>
  <sheetViews>
    <sheetView workbookViewId="0" topLeftCell="A1">
      <selection activeCell="A60" sqref="A60"/>
    </sheetView>
  </sheetViews>
  <sheetFormatPr defaultColWidth="9.140625" defaultRowHeight="12.75"/>
  <cols>
    <col min="1" max="1" width="24.140625" style="133" customWidth="1"/>
    <col min="2" max="2" width="10.7109375" style="119" customWidth="1"/>
    <col min="3" max="3" width="11.28125" style="119" customWidth="1"/>
    <col min="4" max="4" width="11.00390625" style="119" bestFit="1" customWidth="1"/>
    <col min="5" max="5" width="25.57421875" style="119" customWidth="1"/>
    <col min="6" max="6" width="9.00390625" style="119" bestFit="1" customWidth="1"/>
    <col min="7" max="9" width="9.140625" style="119" customWidth="1"/>
    <col min="10" max="10" width="17.28125" style="119" customWidth="1"/>
    <col min="11" max="16384" width="9.140625" style="119" customWidth="1"/>
  </cols>
  <sheetData>
    <row r="1" spans="1:12" s="112" customFormat="1" ht="35.25" customHeight="1">
      <c r="A1" s="574" t="s">
        <v>353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</row>
    <row r="2" spans="1:12" s="112" customFormat="1" ht="15.75">
      <c r="A2" s="113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2" customFormat="1" ht="15.75">
      <c r="A3" s="116" t="s">
        <v>322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>
      <c r="A4" s="117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5.5">
      <c r="A5" s="575" t="s">
        <v>240</v>
      </c>
      <c r="B5" s="575" t="s">
        <v>76</v>
      </c>
      <c r="C5" s="575"/>
      <c r="D5" s="575"/>
      <c r="E5" s="575" t="s">
        <v>186</v>
      </c>
      <c r="F5" s="575"/>
      <c r="G5" s="139" t="s">
        <v>177</v>
      </c>
      <c r="H5" s="139"/>
      <c r="I5" s="139"/>
      <c r="J5" s="575" t="s">
        <v>187</v>
      </c>
      <c r="K5" s="575" t="s">
        <v>113</v>
      </c>
      <c r="L5" s="575"/>
    </row>
    <row r="6" spans="1:12" ht="12.75">
      <c r="A6" s="575"/>
      <c r="B6" s="575"/>
      <c r="C6" s="575"/>
      <c r="D6" s="575"/>
      <c r="E6" s="575"/>
      <c r="F6" s="575"/>
      <c r="G6" s="576" t="s">
        <v>4</v>
      </c>
      <c r="H6" s="141" t="s">
        <v>84</v>
      </c>
      <c r="I6" s="141"/>
      <c r="J6" s="575"/>
      <c r="K6" s="575"/>
      <c r="L6" s="575"/>
    </row>
    <row r="7" spans="1:12" ht="12.75">
      <c r="A7" s="575"/>
      <c r="B7" s="138" t="s">
        <v>114</v>
      </c>
      <c r="C7" s="138" t="s">
        <v>115</v>
      </c>
      <c r="D7" s="138" t="s">
        <v>116</v>
      </c>
      <c r="E7" s="138" t="s">
        <v>264</v>
      </c>
      <c r="F7" s="138" t="s">
        <v>221</v>
      </c>
      <c r="G7" s="576"/>
      <c r="H7" s="140" t="s">
        <v>4</v>
      </c>
      <c r="I7" s="140" t="s">
        <v>90</v>
      </c>
      <c r="J7" s="575"/>
      <c r="K7" s="138" t="s">
        <v>4</v>
      </c>
      <c r="L7" s="138" t="s">
        <v>90</v>
      </c>
    </row>
    <row r="8" spans="1:12" ht="44.25" customHeight="1">
      <c r="A8" s="572" t="s">
        <v>161</v>
      </c>
      <c r="B8" s="571">
        <v>0</v>
      </c>
      <c r="C8" s="651">
        <v>2</v>
      </c>
      <c r="D8" s="567">
        <v>2</v>
      </c>
      <c r="E8" s="137" t="s">
        <v>339</v>
      </c>
      <c r="F8" s="326">
        <v>28</v>
      </c>
      <c r="G8" s="649">
        <v>50262</v>
      </c>
      <c r="H8" s="649">
        <v>50262</v>
      </c>
      <c r="I8" s="649">
        <v>37697</v>
      </c>
      <c r="J8" s="577">
        <v>50525</v>
      </c>
      <c r="K8" s="577">
        <v>50525</v>
      </c>
      <c r="L8" s="577">
        <v>37894</v>
      </c>
    </row>
    <row r="9" spans="1:12" ht="28.5" customHeight="1">
      <c r="A9" s="572"/>
      <c r="B9" s="571"/>
      <c r="C9" s="651"/>
      <c r="D9" s="567"/>
      <c r="E9" s="137" t="s">
        <v>340</v>
      </c>
      <c r="F9" s="326">
        <v>4075</v>
      </c>
      <c r="G9" s="649"/>
      <c r="H9" s="649"/>
      <c r="I9" s="649"/>
      <c r="J9" s="577"/>
      <c r="K9" s="577"/>
      <c r="L9" s="577"/>
    </row>
    <row r="10" spans="1:12" ht="28.5" customHeight="1">
      <c r="A10" s="572"/>
      <c r="B10" s="571"/>
      <c r="C10" s="651"/>
      <c r="D10" s="567"/>
      <c r="E10" s="137" t="s">
        <v>341</v>
      </c>
      <c r="F10" s="326">
        <v>3196</v>
      </c>
      <c r="G10" s="649"/>
      <c r="H10" s="649"/>
      <c r="I10" s="649"/>
      <c r="J10" s="577"/>
      <c r="K10" s="577"/>
      <c r="L10" s="577"/>
    </row>
    <row r="11" spans="1:12" ht="40.5" customHeight="1">
      <c r="A11" s="572" t="s">
        <v>162</v>
      </c>
      <c r="B11" s="571">
        <v>0</v>
      </c>
      <c r="C11" s="651">
        <v>15</v>
      </c>
      <c r="D11" s="567">
        <v>10</v>
      </c>
      <c r="E11" s="137" t="s">
        <v>339</v>
      </c>
      <c r="F11" s="326">
        <v>193</v>
      </c>
      <c r="G11" s="649">
        <v>222297</v>
      </c>
      <c r="H11" s="649">
        <v>222297</v>
      </c>
      <c r="I11" s="649">
        <v>166723</v>
      </c>
      <c r="J11" s="577">
        <v>186427</v>
      </c>
      <c r="K11" s="577">
        <v>186427</v>
      </c>
      <c r="L11" s="577">
        <v>139820</v>
      </c>
    </row>
    <row r="12" spans="1:12" ht="25.5">
      <c r="A12" s="572"/>
      <c r="B12" s="571"/>
      <c r="C12" s="651"/>
      <c r="D12" s="567"/>
      <c r="E12" s="137" t="s">
        <v>340</v>
      </c>
      <c r="F12" s="326">
        <v>13290</v>
      </c>
      <c r="G12" s="649"/>
      <c r="H12" s="649"/>
      <c r="I12" s="649"/>
      <c r="J12" s="577"/>
      <c r="K12" s="577"/>
      <c r="L12" s="577"/>
    </row>
    <row r="13" spans="1:12" ht="12.75">
      <c r="A13" s="572"/>
      <c r="B13" s="571"/>
      <c r="C13" s="651"/>
      <c r="D13" s="567"/>
      <c r="E13" s="137" t="s">
        <v>341</v>
      </c>
      <c r="F13" s="326">
        <v>13290</v>
      </c>
      <c r="G13" s="649"/>
      <c r="H13" s="649"/>
      <c r="I13" s="649"/>
      <c r="J13" s="577"/>
      <c r="K13" s="577"/>
      <c r="L13" s="577"/>
    </row>
    <row r="14" spans="1:12" ht="44.25" customHeight="1">
      <c r="A14" s="659" t="s">
        <v>163</v>
      </c>
      <c r="B14" s="657">
        <v>0</v>
      </c>
      <c r="C14" s="658">
        <v>4</v>
      </c>
      <c r="D14" s="567">
        <v>0</v>
      </c>
      <c r="E14" s="137" t="s">
        <v>343</v>
      </c>
      <c r="F14" s="326">
        <v>0</v>
      </c>
      <c r="G14" s="649">
        <v>89069</v>
      </c>
      <c r="H14" s="649">
        <v>89069</v>
      </c>
      <c r="I14" s="649">
        <v>66802</v>
      </c>
      <c r="J14" s="577">
        <v>0</v>
      </c>
      <c r="K14" s="577">
        <v>0</v>
      </c>
      <c r="L14" s="577">
        <v>0</v>
      </c>
    </row>
    <row r="15" spans="1:12" ht="27" customHeight="1">
      <c r="A15" s="660"/>
      <c r="B15" s="657"/>
      <c r="C15" s="658"/>
      <c r="D15" s="567"/>
      <c r="E15" s="137" t="s">
        <v>342</v>
      </c>
      <c r="F15" s="326">
        <v>0</v>
      </c>
      <c r="G15" s="649"/>
      <c r="H15" s="649"/>
      <c r="I15" s="649"/>
      <c r="J15" s="577"/>
      <c r="K15" s="577"/>
      <c r="L15" s="577"/>
    </row>
    <row r="16" spans="1:12" ht="18.75" customHeight="1">
      <c r="A16" s="395"/>
      <c r="B16" s="657"/>
      <c r="C16" s="658"/>
      <c r="D16" s="571"/>
      <c r="E16" s="137" t="s">
        <v>341</v>
      </c>
      <c r="F16" s="326">
        <v>0</v>
      </c>
      <c r="G16" s="649"/>
      <c r="H16" s="649"/>
      <c r="I16" s="649"/>
      <c r="J16" s="577"/>
      <c r="K16" s="577"/>
      <c r="L16" s="577"/>
    </row>
    <row r="17" spans="1:12" ht="25.5">
      <c r="A17" s="572" t="s">
        <v>164</v>
      </c>
      <c r="B17" s="657">
        <v>1</v>
      </c>
      <c r="C17" s="658">
        <v>12</v>
      </c>
      <c r="D17" s="567">
        <v>8</v>
      </c>
      <c r="E17" s="137" t="s">
        <v>339</v>
      </c>
      <c r="F17" s="326">
        <v>94</v>
      </c>
      <c r="G17" s="649">
        <v>346465</v>
      </c>
      <c r="H17" s="649">
        <v>346465</v>
      </c>
      <c r="I17" s="649">
        <v>259849</v>
      </c>
      <c r="J17" s="577">
        <v>185924</v>
      </c>
      <c r="K17" s="577">
        <v>185924</v>
      </c>
      <c r="L17" s="577">
        <v>139443</v>
      </c>
    </row>
    <row r="18" spans="1:12" ht="25.5">
      <c r="A18" s="572"/>
      <c r="B18" s="657"/>
      <c r="C18" s="658"/>
      <c r="D18" s="567"/>
      <c r="E18" s="137" t="s">
        <v>340</v>
      </c>
      <c r="F18" s="326">
        <v>27798</v>
      </c>
      <c r="G18" s="649"/>
      <c r="H18" s="649"/>
      <c r="I18" s="649"/>
      <c r="J18" s="577"/>
      <c r="K18" s="577"/>
      <c r="L18" s="577"/>
    </row>
    <row r="19" spans="1:12" ht="24.75" customHeight="1">
      <c r="A19" s="572"/>
      <c r="B19" s="657"/>
      <c r="C19" s="658"/>
      <c r="D19" s="571"/>
      <c r="E19" s="137" t="s">
        <v>341</v>
      </c>
      <c r="F19" s="326">
        <v>2300</v>
      </c>
      <c r="G19" s="649"/>
      <c r="H19" s="649"/>
      <c r="I19" s="649"/>
      <c r="J19" s="577"/>
      <c r="K19" s="577"/>
      <c r="L19" s="577"/>
    </row>
    <row r="20" spans="1:12" ht="12.75">
      <c r="A20" s="190" t="s">
        <v>44</v>
      </c>
      <c r="B20" s="191">
        <f>SUM(B8:B19)</f>
        <v>1</v>
      </c>
      <c r="C20" s="191">
        <f>SUM(C8:C19)</f>
        <v>33</v>
      </c>
      <c r="D20" s="191">
        <f>SUM(D8:D19)</f>
        <v>20</v>
      </c>
      <c r="E20" s="192"/>
      <c r="F20" s="192"/>
      <c r="G20" s="192">
        <f aca="true" t="shared" si="0" ref="G20:L20">SUM(G8:G19)</f>
        <v>708093</v>
      </c>
      <c r="H20" s="192">
        <f t="shared" si="0"/>
        <v>708093</v>
      </c>
      <c r="I20" s="192">
        <f t="shared" si="0"/>
        <v>531071</v>
      </c>
      <c r="J20" s="192">
        <f t="shared" si="0"/>
        <v>422876</v>
      </c>
      <c r="K20" s="192">
        <f t="shared" si="0"/>
        <v>422876</v>
      </c>
      <c r="L20" s="192">
        <f t="shared" si="0"/>
        <v>317157</v>
      </c>
    </row>
    <row r="21" spans="1:12" ht="27" customHeight="1">
      <c r="A21" s="120"/>
      <c r="B21" s="121"/>
      <c r="C21" s="121"/>
      <c r="D21" s="122"/>
      <c r="E21" s="122"/>
      <c r="F21" s="122"/>
      <c r="G21" s="122"/>
      <c r="H21" s="123"/>
      <c r="I21" s="123"/>
      <c r="J21" s="124"/>
      <c r="K21" s="125"/>
      <c r="L21" s="122"/>
    </row>
    <row r="22" spans="1:12" ht="12.75">
      <c r="A22" s="120"/>
      <c r="B22" s="121"/>
      <c r="C22" s="121"/>
      <c r="D22" s="122"/>
      <c r="E22" s="122"/>
      <c r="F22" s="122"/>
      <c r="G22" s="122"/>
      <c r="H22" s="123"/>
      <c r="I22" s="123"/>
      <c r="J22" s="124"/>
      <c r="K22" s="125"/>
      <c r="L22" s="122"/>
    </row>
    <row r="23" spans="1:12" ht="12.75">
      <c r="A23" s="661"/>
      <c r="B23" s="662"/>
      <c r="C23" s="662"/>
      <c r="D23" s="663"/>
      <c r="E23" s="122"/>
      <c r="F23" s="122"/>
      <c r="G23" s="663"/>
      <c r="H23" s="664"/>
      <c r="I23" s="664"/>
      <c r="J23" s="665"/>
      <c r="K23" s="666"/>
      <c r="L23" s="663"/>
    </row>
    <row r="24" spans="1:12" ht="12.75">
      <c r="A24" s="661"/>
      <c r="B24" s="662"/>
      <c r="C24" s="662"/>
      <c r="D24" s="663"/>
      <c r="E24" s="122"/>
      <c r="F24" s="122"/>
      <c r="G24" s="663"/>
      <c r="H24" s="664"/>
      <c r="I24" s="664"/>
      <c r="J24" s="665"/>
      <c r="K24" s="666"/>
      <c r="L24" s="663"/>
    </row>
    <row r="25" spans="1:12" ht="12.75">
      <c r="A25" s="661"/>
      <c r="B25" s="662"/>
      <c r="C25" s="662"/>
      <c r="D25" s="662"/>
      <c r="E25" s="122"/>
      <c r="F25" s="122"/>
      <c r="G25" s="662"/>
      <c r="H25" s="662"/>
      <c r="I25" s="662"/>
      <c r="J25" s="662"/>
      <c r="K25" s="662"/>
      <c r="L25" s="662"/>
    </row>
    <row r="26" spans="1:12" ht="12.75">
      <c r="A26" s="661"/>
      <c r="B26" s="662"/>
      <c r="C26" s="662"/>
      <c r="D26" s="663"/>
      <c r="E26" s="663"/>
      <c r="F26" s="663"/>
      <c r="G26" s="663"/>
      <c r="H26" s="664"/>
      <c r="I26" s="664"/>
      <c r="J26" s="665"/>
      <c r="K26" s="666"/>
      <c r="L26" s="663"/>
    </row>
    <row r="27" spans="1:12" ht="12.75">
      <c r="A27" s="661"/>
      <c r="B27" s="662"/>
      <c r="C27" s="662"/>
      <c r="D27" s="663"/>
      <c r="E27" s="667"/>
      <c r="F27" s="663"/>
      <c r="G27" s="663"/>
      <c r="H27" s="664"/>
      <c r="I27" s="664"/>
      <c r="J27" s="665"/>
      <c r="K27" s="666"/>
      <c r="L27" s="663"/>
    </row>
    <row r="28" spans="1:12" ht="12.75">
      <c r="A28" s="661"/>
      <c r="B28" s="662"/>
      <c r="C28" s="662"/>
      <c r="D28" s="662"/>
      <c r="E28" s="122"/>
      <c r="F28" s="122"/>
      <c r="G28" s="662"/>
      <c r="H28" s="662"/>
      <c r="I28" s="662"/>
      <c r="J28" s="662"/>
      <c r="K28" s="662"/>
      <c r="L28" s="662"/>
    </row>
    <row r="29" spans="1:12" ht="12.75">
      <c r="A29" s="661"/>
      <c r="B29" s="662"/>
      <c r="C29" s="662"/>
      <c r="D29" s="662"/>
      <c r="E29" s="663"/>
      <c r="F29" s="663"/>
      <c r="G29" s="662"/>
      <c r="H29" s="662"/>
      <c r="I29" s="662"/>
      <c r="J29" s="662"/>
      <c r="K29" s="662"/>
      <c r="L29" s="662"/>
    </row>
    <row r="30" spans="1:12" ht="3" customHeight="1">
      <c r="A30" s="661"/>
      <c r="B30" s="662"/>
      <c r="C30" s="662"/>
      <c r="D30" s="662"/>
      <c r="E30" s="663"/>
      <c r="F30" s="663"/>
      <c r="G30" s="662"/>
      <c r="H30" s="662"/>
      <c r="I30" s="662"/>
      <c r="J30" s="662"/>
      <c r="K30" s="662"/>
      <c r="L30" s="662"/>
    </row>
    <row r="31" ht="14.25">
      <c r="A31" s="131"/>
    </row>
  </sheetData>
  <sheetProtection password="C766" sheet="1" objects="1" scenarios="1"/>
  <mergeCells count="71">
    <mergeCell ref="J26:J30"/>
    <mergeCell ref="K26:K30"/>
    <mergeCell ref="L26:L30"/>
    <mergeCell ref="E29:E30"/>
    <mergeCell ref="F29:F30"/>
    <mergeCell ref="L23:L25"/>
    <mergeCell ref="A26:A30"/>
    <mergeCell ref="B26:B30"/>
    <mergeCell ref="C26:C30"/>
    <mergeCell ref="D26:D30"/>
    <mergeCell ref="E26:E27"/>
    <mergeCell ref="F26:F27"/>
    <mergeCell ref="G26:G30"/>
    <mergeCell ref="H26:H30"/>
    <mergeCell ref="I26:I30"/>
    <mergeCell ref="H23:H25"/>
    <mergeCell ref="I23:I25"/>
    <mergeCell ref="J23:J25"/>
    <mergeCell ref="K23:K25"/>
    <mergeCell ref="B23:B25"/>
    <mergeCell ref="C23:C25"/>
    <mergeCell ref="D23:D25"/>
    <mergeCell ref="G23:G25"/>
    <mergeCell ref="A8:A10"/>
    <mergeCell ref="A11:A13"/>
    <mergeCell ref="A17:A19"/>
    <mergeCell ref="A23:A25"/>
    <mergeCell ref="A1:L1"/>
    <mergeCell ref="A5:A7"/>
    <mergeCell ref="B5:D6"/>
    <mergeCell ref="E5:F6"/>
    <mergeCell ref="J5:J7"/>
    <mergeCell ref="K5:L6"/>
    <mergeCell ref="G6:G7"/>
    <mergeCell ref="B17:B19"/>
    <mergeCell ref="C17:C19"/>
    <mergeCell ref="D17:D19"/>
    <mergeCell ref="A14:A16"/>
    <mergeCell ref="B14:B16"/>
    <mergeCell ref="C14:C16"/>
    <mergeCell ref="D14:D16"/>
    <mergeCell ref="B11:B13"/>
    <mergeCell ref="C11:C13"/>
    <mergeCell ref="D11:D13"/>
    <mergeCell ref="B8:B10"/>
    <mergeCell ref="C8:C10"/>
    <mergeCell ref="D8:D10"/>
    <mergeCell ref="K8:K10"/>
    <mergeCell ref="L8:L10"/>
    <mergeCell ref="K11:K13"/>
    <mergeCell ref="L11:L13"/>
    <mergeCell ref="G17:G19"/>
    <mergeCell ref="G14:G16"/>
    <mergeCell ref="J11:J13"/>
    <mergeCell ref="J8:J10"/>
    <mergeCell ref="G8:G10"/>
    <mergeCell ref="H8:H10"/>
    <mergeCell ref="I8:I10"/>
    <mergeCell ref="G11:G13"/>
    <mergeCell ref="H11:H13"/>
    <mergeCell ref="I11:I13"/>
    <mergeCell ref="H14:H16"/>
    <mergeCell ref="H17:H19"/>
    <mergeCell ref="I14:I16"/>
    <mergeCell ref="I17:I19"/>
    <mergeCell ref="L17:L19"/>
    <mergeCell ref="L14:L16"/>
    <mergeCell ref="J14:J16"/>
    <mergeCell ref="J17:J19"/>
    <mergeCell ref="K14:K16"/>
    <mergeCell ref="K17:K19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&amp;L&amp;"Arial,tučné kurzíva"Příloha č. 3. Monitorovací tabulky</oddHeader>
    <oddFooter>&amp;R&amp;"Arial,kurzíva"Strana: 18 z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H40"/>
  <sheetViews>
    <sheetView zoomScale="75" zoomScaleNormal="75" zoomScaleSheetLayoutView="90" workbookViewId="0" topLeftCell="A10">
      <selection activeCell="A60" sqref="A60"/>
    </sheetView>
  </sheetViews>
  <sheetFormatPr defaultColWidth="9.140625" defaultRowHeight="12.75"/>
  <cols>
    <col min="1" max="1" width="32.140625" style="0" customWidth="1"/>
    <col min="2" max="2" width="13.57421875" style="0" customWidth="1"/>
    <col min="3" max="3" width="16.421875" style="0" customWidth="1"/>
    <col min="6" max="6" width="19.8515625" style="0" customWidth="1"/>
    <col min="7" max="7" width="18.421875" style="0" customWidth="1"/>
  </cols>
  <sheetData>
    <row r="2" spans="1:8" ht="12.75">
      <c r="A2" s="439"/>
      <c r="B2" s="439"/>
      <c r="C2" s="439"/>
      <c r="D2" s="439"/>
      <c r="E2" s="439"/>
      <c r="F2" s="439"/>
      <c r="G2" s="439"/>
      <c r="H2" s="1"/>
    </row>
    <row r="3" spans="1:8" ht="18">
      <c r="A3" s="134" t="s">
        <v>202</v>
      </c>
      <c r="B3" s="3"/>
      <c r="C3" s="3"/>
      <c r="D3" s="3"/>
      <c r="E3" s="3"/>
      <c r="F3" s="3"/>
      <c r="G3" s="3"/>
      <c r="H3" s="1"/>
    </row>
    <row r="4" spans="1:7" ht="12.75">
      <c r="A4" s="4"/>
      <c r="B4" s="1"/>
      <c r="C4" s="1"/>
      <c r="D4" s="1"/>
      <c r="E4" s="1"/>
      <c r="F4" s="1"/>
      <c r="G4" s="1"/>
    </row>
    <row r="5" spans="1:7" ht="12.75">
      <c r="A5" s="439"/>
      <c r="B5" s="439"/>
      <c r="C5" s="439"/>
      <c r="D5" s="439"/>
      <c r="E5" s="439"/>
      <c r="F5" s="439"/>
      <c r="G5" s="439"/>
    </row>
    <row r="6" spans="1:7" ht="12.75">
      <c r="A6" s="439"/>
      <c r="B6" s="439"/>
      <c r="C6" s="439"/>
      <c r="D6" s="439"/>
      <c r="E6" s="439"/>
      <c r="F6" s="439"/>
      <c r="G6" s="439"/>
    </row>
    <row r="7" spans="1:7" ht="12.75">
      <c r="A7" s="439"/>
      <c r="B7" s="439"/>
      <c r="C7" s="439"/>
      <c r="D7" s="439"/>
      <c r="E7" s="439"/>
      <c r="F7" s="439"/>
      <c r="G7" s="439"/>
    </row>
    <row r="8" spans="1:7" ht="12.75">
      <c r="A8" s="439"/>
      <c r="B8" s="439"/>
      <c r="C8" s="439"/>
      <c r="D8" s="439"/>
      <c r="E8" s="439"/>
      <c r="F8" s="439"/>
      <c r="G8" s="439"/>
    </row>
    <row r="9" ht="12.75">
      <c r="A9" s="5"/>
    </row>
    <row r="10" ht="12.75">
      <c r="A10" s="5"/>
    </row>
    <row r="11" spans="1:7" ht="12.75">
      <c r="A11" s="1"/>
      <c r="B11" s="1"/>
      <c r="C11" s="1"/>
      <c r="D11" s="1"/>
      <c r="E11" s="1"/>
      <c r="F11" s="1"/>
      <c r="G11" s="1"/>
    </row>
    <row r="12" spans="1:7" ht="18">
      <c r="A12" s="2" t="s">
        <v>17</v>
      </c>
      <c r="B12" s="2"/>
      <c r="C12" s="2"/>
      <c r="D12" s="2"/>
      <c r="E12" s="2"/>
      <c r="F12" s="260" t="s">
        <v>0</v>
      </c>
      <c r="G12" s="2">
        <v>2003</v>
      </c>
    </row>
    <row r="13" spans="1:7" ht="12.75">
      <c r="A13" s="6"/>
      <c r="B13" s="6"/>
      <c r="C13" s="6"/>
      <c r="D13" s="6"/>
      <c r="E13" s="6"/>
      <c r="F13" s="6"/>
      <c r="G13" s="6"/>
    </row>
    <row r="14" spans="1:7" ht="13.5" customHeight="1">
      <c r="A14" s="428" t="s">
        <v>1</v>
      </c>
      <c r="B14" s="429"/>
      <c r="C14" s="429"/>
      <c r="D14" s="429"/>
      <c r="E14" s="429"/>
      <c r="F14" s="430"/>
      <c r="G14" s="261">
        <v>8369</v>
      </c>
    </row>
    <row r="15" spans="1:7" ht="13.5" customHeight="1">
      <c r="A15" s="428" t="s">
        <v>2</v>
      </c>
      <c r="B15" s="429"/>
      <c r="C15" s="429"/>
      <c r="D15" s="429"/>
      <c r="E15" s="429"/>
      <c r="F15" s="430"/>
      <c r="G15" s="262">
        <v>2.59</v>
      </c>
    </row>
    <row r="16" spans="1:7" ht="13.5" customHeight="1">
      <c r="A16" s="434" t="s">
        <v>389</v>
      </c>
      <c r="B16" s="428" t="s">
        <v>387</v>
      </c>
      <c r="C16" s="429"/>
      <c r="D16" s="429"/>
      <c r="E16" s="429"/>
      <c r="F16" s="430"/>
      <c r="G16" s="257" t="s">
        <v>461</v>
      </c>
    </row>
    <row r="17" spans="1:7" ht="13.5" customHeight="1">
      <c r="A17" s="440"/>
      <c r="B17" s="428" t="s">
        <v>388</v>
      </c>
      <c r="C17" s="429"/>
      <c r="D17" s="429"/>
      <c r="E17" s="429"/>
      <c r="F17" s="430"/>
      <c r="G17" s="256" t="s">
        <v>461</v>
      </c>
    </row>
    <row r="18" spans="1:7" ht="13.5" customHeight="1">
      <c r="A18" s="440"/>
      <c r="B18" s="428" t="s">
        <v>3</v>
      </c>
      <c r="C18" s="429"/>
      <c r="D18" s="429"/>
      <c r="E18" s="429"/>
      <c r="F18" s="430"/>
      <c r="G18" s="256">
        <v>11762</v>
      </c>
    </row>
    <row r="19" spans="1:7" ht="13.5" customHeight="1">
      <c r="A19" s="435"/>
      <c r="B19" s="422" t="s">
        <v>4</v>
      </c>
      <c r="C19" s="423"/>
      <c r="D19" s="423"/>
      <c r="E19" s="423"/>
      <c r="F19" s="424"/>
      <c r="G19" s="256">
        <v>16917</v>
      </c>
    </row>
    <row r="20" spans="1:7" ht="13.5" customHeight="1">
      <c r="A20" s="428" t="s">
        <v>5</v>
      </c>
      <c r="B20" s="429"/>
      <c r="C20" s="429"/>
      <c r="D20" s="429"/>
      <c r="E20" s="429"/>
      <c r="F20" s="430"/>
      <c r="G20" s="258">
        <v>130</v>
      </c>
    </row>
    <row r="21" spans="1:7" ht="13.5" customHeight="1">
      <c r="A21" s="428" t="s">
        <v>325</v>
      </c>
      <c r="B21" s="429"/>
      <c r="C21" s="429"/>
      <c r="D21" s="429"/>
      <c r="E21" s="429"/>
      <c r="F21" s="430"/>
      <c r="G21" s="258" t="s">
        <v>462</v>
      </c>
    </row>
    <row r="22" spans="1:7" ht="13.5" customHeight="1">
      <c r="A22" s="434" t="s">
        <v>6</v>
      </c>
      <c r="B22" s="428" t="s">
        <v>7</v>
      </c>
      <c r="C22" s="429"/>
      <c r="D22" s="429"/>
      <c r="E22" s="429"/>
      <c r="F22" s="430"/>
      <c r="G22" s="256">
        <v>7533434</v>
      </c>
    </row>
    <row r="23" spans="1:7" ht="13.5" customHeight="1">
      <c r="A23" s="440"/>
      <c r="B23" s="436" t="s">
        <v>8</v>
      </c>
      <c r="C23" s="431" t="s">
        <v>4</v>
      </c>
      <c r="D23" s="432"/>
      <c r="E23" s="432"/>
      <c r="F23" s="433"/>
      <c r="G23" s="256">
        <v>2669835</v>
      </c>
    </row>
    <row r="24" spans="1:7" ht="13.5" customHeight="1">
      <c r="A24" s="440"/>
      <c r="B24" s="437"/>
      <c r="C24" s="434" t="s">
        <v>9</v>
      </c>
      <c r="D24" s="428" t="s">
        <v>4</v>
      </c>
      <c r="E24" s="429"/>
      <c r="F24" s="430"/>
      <c r="G24" s="256" t="s">
        <v>461</v>
      </c>
    </row>
    <row r="25" spans="1:7" ht="13.5" customHeight="1">
      <c r="A25" s="440"/>
      <c r="B25" s="438"/>
      <c r="C25" s="435"/>
      <c r="D25" s="428" t="s">
        <v>10</v>
      </c>
      <c r="E25" s="429"/>
      <c r="F25" s="430"/>
      <c r="G25" s="256" t="s">
        <v>461</v>
      </c>
    </row>
    <row r="26" spans="1:7" ht="13.5" customHeight="1">
      <c r="A26" s="435"/>
      <c r="B26" s="422" t="s">
        <v>4</v>
      </c>
      <c r="C26" s="423"/>
      <c r="D26" s="423"/>
      <c r="E26" s="423"/>
      <c r="F26" s="424"/>
      <c r="G26" s="256">
        <v>10203269</v>
      </c>
    </row>
    <row r="27" spans="1:7" ht="13.5" customHeight="1">
      <c r="A27" s="434" t="s">
        <v>11</v>
      </c>
      <c r="B27" s="425" t="s">
        <v>7</v>
      </c>
      <c r="C27" s="426"/>
      <c r="D27" s="426"/>
      <c r="E27" s="426"/>
      <c r="F27" s="427"/>
      <c r="G27" s="256">
        <v>3541800</v>
      </c>
    </row>
    <row r="28" spans="1:7" ht="13.5" customHeight="1">
      <c r="A28" s="440"/>
      <c r="B28" s="442" t="s">
        <v>8</v>
      </c>
      <c r="C28" s="431" t="s">
        <v>4</v>
      </c>
      <c r="D28" s="432"/>
      <c r="E28" s="432"/>
      <c r="F28" s="433"/>
      <c r="G28" s="256">
        <v>1183100</v>
      </c>
    </row>
    <row r="29" spans="1:7" ht="13.5" customHeight="1">
      <c r="A29" s="440"/>
      <c r="B29" s="395"/>
      <c r="C29" s="431" t="s">
        <v>9</v>
      </c>
      <c r="D29" s="432"/>
      <c r="E29" s="432"/>
      <c r="F29" s="433"/>
      <c r="G29" s="256">
        <v>108500</v>
      </c>
    </row>
    <row r="30" spans="1:7" ht="13.5" customHeight="1">
      <c r="A30" s="435"/>
      <c r="B30" s="422" t="s">
        <v>4</v>
      </c>
      <c r="C30" s="423"/>
      <c r="D30" s="423"/>
      <c r="E30" s="423"/>
      <c r="F30" s="424"/>
      <c r="G30" s="256">
        <v>4724900</v>
      </c>
    </row>
    <row r="31" spans="1:7" ht="13.5" customHeight="1">
      <c r="A31" s="434" t="s">
        <v>12</v>
      </c>
      <c r="B31" s="425" t="s">
        <v>13</v>
      </c>
      <c r="C31" s="426"/>
      <c r="D31" s="426"/>
      <c r="E31" s="426"/>
      <c r="F31" s="427"/>
      <c r="G31" s="259" t="s">
        <v>461</v>
      </c>
    </row>
    <row r="32" spans="1:7" ht="13.5" customHeight="1">
      <c r="A32" s="440"/>
      <c r="B32" s="425" t="s">
        <v>14</v>
      </c>
      <c r="C32" s="426"/>
      <c r="D32" s="426"/>
      <c r="E32" s="426"/>
      <c r="F32" s="427"/>
      <c r="G32" s="259" t="s">
        <v>461</v>
      </c>
    </row>
    <row r="33" spans="1:7" ht="13.5" customHeight="1">
      <c r="A33" s="435"/>
      <c r="B33" s="422" t="s">
        <v>4</v>
      </c>
      <c r="C33" s="423"/>
      <c r="D33" s="423"/>
      <c r="E33" s="423"/>
      <c r="F33" s="424"/>
      <c r="G33" s="263">
        <v>10.3</v>
      </c>
    </row>
    <row r="34" spans="1:7" ht="13.5" customHeight="1">
      <c r="A34" s="431" t="s">
        <v>15</v>
      </c>
      <c r="B34" s="432"/>
      <c r="C34" s="432"/>
      <c r="D34" s="432"/>
      <c r="E34" s="432"/>
      <c r="F34" s="433"/>
      <c r="G34" s="263">
        <v>43.2</v>
      </c>
    </row>
    <row r="35" spans="1:7" ht="13.5" customHeight="1">
      <c r="A35" s="431" t="s">
        <v>16</v>
      </c>
      <c r="B35" s="432"/>
      <c r="C35" s="432"/>
      <c r="D35" s="432"/>
      <c r="E35" s="432"/>
      <c r="F35" s="433"/>
      <c r="G35" s="264">
        <v>39.8</v>
      </c>
    </row>
    <row r="36" spans="1:6" ht="12.75">
      <c r="A36" s="1"/>
      <c r="B36" s="4"/>
      <c r="C36" s="1"/>
      <c r="D36" s="1"/>
      <c r="E36" s="1"/>
      <c r="F36" s="1"/>
    </row>
    <row r="37" spans="1:7" ht="12.75">
      <c r="A37" s="1"/>
      <c r="B37" s="4"/>
      <c r="C37" s="1"/>
      <c r="D37" s="1"/>
      <c r="E37" s="1"/>
      <c r="F37" s="1"/>
      <c r="G37" s="1"/>
    </row>
    <row r="38" ht="13.5" thickBot="1">
      <c r="A38" s="12"/>
    </row>
    <row r="39" spans="1:7" ht="27" customHeight="1">
      <c r="A39" s="441" t="s">
        <v>203</v>
      </c>
      <c r="B39" s="441"/>
      <c r="C39" s="441"/>
      <c r="D39" s="441"/>
      <c r="E39" s="441"/>
      <c r="F39" s="441"/>
      <c r="G39" s="441"/>
    </row>
    <row r="40" ht="14.25">
      <c r="A40" s="13"/>
    </row>
  </sheetData>
  <sheetProtection password="C766" sheet="1" objects="1" scenarios="1"/>
  <mergeCells count="35">
    <mergeCell ref="A39:G39"/>
    <mergeCell ref="A27:A30"/>
    <mergeCell ref="B26:F26"/>
    <mergeCell ref="B27:F27"/>
    <mergeCell ref="C28:F28"/>
    <mergeCell ref="C29:F29"/>
    <mergeCell ref="B28:B29"/>
    <mergeCell ref="A34:F34"/>
    <mergeCell ref="A35:F35"/>
    <mergeCell ref="A31:A33"/>
    <mergeCell ref="A8:G8"/>
    <mergeCell ref="A16:A19"/>
    <mergeCell ref="A22:A26"/>
    <mergeCell ref="A2:G2"/>
    <mergeCell ref="A5:G5"/>
    <mergeCell ref="A6:G6"/>
    <mergeCell ref="A7:G7"/>
    <mergeCell ref="A14:F14"/>
    <mergeCell ref="A15:F15"/>
    <mergeCell ref="B16:F16"/>
    <mergeCell ref="B17:F17"/>
    <mergeCell ref="B18:F18"/>
    <mergeCell ref="B19:F19"/>
    <mergeCell ref="A20:F20"/>
    <mergeCell ref="A21:F21"/>
    <mergeCell ref="B22:F22"/>
    <mergeCell ref="D25:F25"/>
    <mergeCell ref="D24:F24"/>
    <mergeCell ref="C23:F23"/>
    <mergeCell ref="C24:C25"/>
    <mergeCell ref="B23:B25"/>
    <mergeCell ref="B30:F30"/>
    <mergeCell ref="B31:F31"/>
    <mergeCell ref="B32:F32"/>
    <mergeCell ref="B33:F33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>&amp;L&amp;"Arial,tučné kurzíva"Příloha č. 3. Monitorovací tabulky</oddHeader>
    <oddFooter>&amp;R&amp;"Arial,kurzíva"Strana: 1 z 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L29"/>
  <sheetViews>
    <sheetView zoomScale="75" zoomScaleNormal="75" zoomScaleSheetLayoutView="75" workbookViewId="0" topLeftCell="A1">
      <selection activeCell="E2" sqref="E2"/>
    </sheetView>
  </sheetViews>
  <sheetFormatPr defaultColWidth="9.140625" defaultRowHeight="12.75"/>
  <cols>
    <col min="1" max="1" width="35.28125" style="171" customWidth="1"/>
    <col min="2" max="2" width="10.421875" style="171" bestFit="1" customWidth="1"/>
    <col min="3" max="3" width="10.8515625" style="171" bestFit="1" customWidth="1"/>
    <col min="4" max="4" width="11.421875" style="171" bestFit="1" customWidth="1"/>
    <col min="5" max="5" width="19.421875" style="171" customWidth="1"/>
    <col min="6" max="6" width="9.140625" style="171" bestFit="1" customWidth="1"/>
    <col min="7" max="7" width="11.57421875" style="171" bestFit="1" customWidth="1"/>
    <col min="8" max="8" width="12.57421875" style="171" customWidth="1"/>
    <col min="9" max="9" width="20.421875" style="171" customWidth="1"/>
    <col min="10" max="10" width="17.8515625" style="171" bestFit="1" customWidth="1"/>
    <col min="11" max="11" width="11.28125" style="171" customWidth="1"/>
    <col min="12" max="12" width="11.8515625" style="171" customWidth="1"/>
    <col min="13" max="16384" width="9.140625" style="151" customWidth="1"/>
  </cols>
  <sheetData>
    <row r="1" spans="1:12" s="146" customFormat="1" ht="18">
      <c r="A1" s="165" t="s">
        <v>176</v>
      </c>
      <c r="B1" s="165"/>
      <c r="C1" s="165"/>
      <c r="D1" s="165"/>
      <c r="E1" s="165"/>
      <c r="F1" s="165"/>
      <c r="G1" s="165"/>
      <c r="H1" s="165"/>
      <c r="I1" s="165"/>
      <c r="J1" s="166"/>
      <c r="K1" s="166"/>
      <c r="L1" s="166"/>
    </row>
    <row r="2" spans="1:12" s="146" customFormat="1" ht="15.7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0" s="146" customFormat="1" ht="15.75">
      <c r="A3" s="169" t="s">
        <v>344</v>
      </c>
      <c r="B3" s="169"/>
      <c r="C3" s="169"/>
      <c r="D3" s="169"/>
      <c r="E3" s="169"/>
      <c r="F3" s="169"/>
      <c r="G3" s="169"/>
      <c r="H3" s="169"/>
      <c r="I3" s="169"/>
      <c r="J3" s="169"/>
    </row>
    <row r="4" ht="15.75">
      <c r="A4" s="170"/>
    </row>
    <row r="5" spans="1:12" ht="12.75">
      <c r="A5" s="598" t="s">
        <v>167</v>
      </c>
      <c r="B5" s="598" t="s">
        <v>76</v>
      </c>
      <c r="C5" s="598"/>
      <c r="D5" s="598"/>
      <c r="E5" s="598" t="s">
        <v>168</v>
      </c>
      <c r="F5" s="598"/>
      <c r="G5" s="149" t="s">
        <v>177</v>
      </c>
      <c r="H5" s="149"/>
      <c r="I5" s="149"/>
      <c r="J5" s="606" t="s">
        <v>118</v>
      </c>
      <c r="K5" s="606" t="s">
        <v>78</v>
      </c>
      <c r="L5" s="606"/>
    </row>
    <row r="6" spans="1:12" ht="12.75">
      <c r="A6" s="598"/>
      <c r="B6" s="598"/>
      <c r="C6" s="598"/>
      <c r="D6" s="598"/>
      <c r="E6" s="598"/>
      <c r="F6" s="598"/>
      <c r="G6" s="606" t="s">
        <v>4</v>
      </c>
      <c r="H6" s="149" t="s">
        <v>84</v>
      </c>
      <c r="I6" s="149"/>
      <c r="J6" s="606"/>
      <c r="K6" s="606"/>
      <c r="L6" s="606"/>
    </row>
    <row r="7" spans="1:12" ht="12.75">
      <c r="A7" s="598"/>
      <c r="B7" s="148" t="s">
        <v>114</v>
      </c>
      <c r="C7" s="148" t="s">
        <v>115</v>
      </c>
      <c r="D7" s="148" t="s">
        <v>116</v>
      </c>
      <c r="E7" s="148" t="s">
        <v>220</v>
      </c>
      <c r="F7" s="148" t="s">
        <v>221</v>
      </c>
      <c r="G7" s="606"/>
      <c r="H7" s="150" t="s">
        <v>4</v>
      </c>
      <c r="I7" s="150" t="s">
        <v>90</v>
      </c>
      <c r="J7" s="606"/>
      <c r="K7" s="150" t="s">
        <v>4</v>
      </c>
      <c r="L7" s="150" t="s">
        <v>90</v>
      </c>
    </row>
    <row r="8" spans="1:12" ht="29.25" customHeight="1">
      <c r="A8" s="672" t="s">
        <v>501</v>
      </c>
      <c r="B8" s="673">
        <v>149</v>
      </c>
      <c r="C8" s="673">
        <v>54</v>
      </c>
      <c r="D8" s="673">
        <v>50</v>
      </c>
      <c r="E8" s="345" t="s">
        <v>499</v>
      </c>
      <c r="F8" s="335">
        <v>65.4</v>
      </c>
      <c r="G8" s="618">
        <v>5057250</v>
      </c>
      <c r="H8" s="590">
        <v>5057250</v>
      </c>
      <c r="I8" s="590">
        <v>3895723</v>
      </c>
      <c r="J8" s="590">
        <v>4523959</v>
      </c>
      <c r="K8" s="590">
        <v>4428876</v>
      </c>
      <c r="L8" s="590">
        <v>3410281</v>
      </c>
    </row>
    <row r="9" spans="1:12" ht="31.5" customHeight="1">
      <c r="A9" s="395"/>
      <c r="B9" s="414"/>
      <c r="C9" s="414"/>
      <c r="D9" s="414"/>
      <c r="E9" s="345" t="s">
        <v>500</v>
      </c>
      <c r="F9" s="335">
        <v>33.3</v>
      </c>
      <c r="G9" s="674"/>
      <c r="H9" s="591"/>
      <c r="I9" s="591"/>
      <c r="J9" s="591"/>
      <c r="K9" s="591"/>
      <c r="L9" s="591"/>
    </row>
    <row r="10" spans="1:12" ht="30.75" customHeight="1">
      <c r="A10" s="156" t="s">
        <v>178</v>
      </c>
      <c r="B10" s="328"/>
      <c r="C10" s="328"/>
      <c r="D10" s="328"/>
      <c r="E10" s="155"/>
      <c r="F10" s="335"/>
      <c r="G10" s="331"/>
      <c r="H10" s="330"/>
      <c r="I10" s="330"/>
      <c r="J10" s="330"/>
      <c r="K10" s="330"/>
      <c r="L10" s="330"/>
    </row>
    <row r="11" spans="1:12" ht="12.75">
      <c r="A11" s="156" t="s">
        <v>179</v>
      </c>
      <c r="B11" s="328">
        <v>17</v>
      </c>
      <c r="C11" s="328">
        <v>9</v>
      </c>
      <c r="D11" s="328">
        <v>7</v>
      </c>
      <c r="E11" s="193" t="s">
        <v>382</v>
      </c>
      <c r="F11" s="335">
        <v>3360</v>
      </c>
      <c r="G11" s="331">
        <v>579567</v>
      </c>
      <c r="H11" s="330">
        <v>579567</v>
      </c>
      <c r="I11" s="330">
        <v>437550</v>
      </c>
      <c r="J11" s="330">
        <v>234240</v>
      </c>
      <c r="K11" s="330">
        <v>220113</v>
      </c>
      <c r="L11" s="330">
        <v>167960</v>
      </c>
    </row>
    <row r="12" spans="1:12" ht="12.75">
      <c r="A12" s="153" t="s">
        <v>180</v>
      </c>
      <c r="B12" s="328">
        <v>33</v>
      </c>
      <c r="C12" s="328">
        <v>17</v>
      </c>
      <c r="D12" s="328">
        <v>16</v>
      </c>
      <c r="E12" s="193" t="s">
        <v>382</v>
      </c>
      <c r="F12" s="335">
        <v>21517.5</v>
      </c>
      <c r="G12" s="331">
        <v>3287031</v>
      </c>
      <c r="H12" s="330">
        <v>3287031</v>
      </c>
      <c r="I12" s="330">
        <v>2469958</v>
      </c>
      <c r="J12" s="330">
        <v>2513974</v>
      </c>
      <c r="K12" s="330">
        <v>2508773</v>
      </c>
      <c r="L12" s="330">
        <v>1886265</v>
      </c>
    </row>
    <row r="13" spans="1:12" ht="25.5">
      <c r="A13" s="197" t="s">
        <v>372</v>
      </c>
      <c r="B13" s="328">
        <v>8</v>
      </c>
      <c r="C13" s="328">
        <v>4</v>
      </c>
      <c r="D13" s="328">
        <v>3</v>
      </c>
      <c r="E13" s="193" t="s">
        <v>383</v>
      </c>
      <c r="F13" s="335">
        <v>1740</v>
      </c>
      <c r="G13" s="331">
        <v>435824</v>
      </c>
      <c r="H13" s="330">
        <v>435824</v>
      </c>
      <c r="I13" s="330">
        <v>326868</v>
      </c>
      <c r="J13" s="330">
        <v>258408</v>
      </c>
      <c r="K13" s="330">
        <v>258408</v>
      </c>
      <c r="L13" s="330">
        <v>193806</v>
      </c>
    </row>
    <row r="14" spans="1:12" ht="30.75" customHeight="1">
      <c r="A14" s="668" t="s">
        <v>258</v>
      </c>
      <c r="B14" s="601">
        <v>5</v>
      </c>
      <c r="C14" s="601">
        <v>5</v>
      </c>
      <c r="D14" s="601">
        <v>4</v>
      </c>
      <c r="E14" s="193" t="s">
        <v>181</v>
      </c>
      <c r="F14" s="335">
        <v>7</v>
      </c>
      <c r="G14" s="587">
        <v>385440</v>
      </c>
      <c r="H14" s="586">
        <v>385440</v>
      </c>
      <c r="I14" s="586">
        <v>289080</v>
      </c>
      <c r="J14" s="586">
        <v>405737</v>
      </c>
      <c r="K14" s="586">
        <v>380997</v>
      </c>
      <c r="L14" s="586">
        <v>285748</v>
      </c>
    </row>
    <row r="15" spans="1:12" ht="37.5" customHeight="1">
      <c r="A15" s="668"/>
      <c r="B15" s="601"/>
      <c r="C15" s="601"/>
      <c r="D15" s="601"/>
      <c r="E15" s="193" t="s">
        <v>384</v>
      </c>
      <c r="F15" s="335">
        <v>6</v>
      </c>
      <c r="G15" s="587"/>
      <c r="H15" s="586"/>
      <c r="I15" s="586"/>
      <c r="J15" s="586"/>
      <c r="K15" s="586"/>
      <c r="L15" s="586"/>
    </row>
    <row r="16" spans="1:12" ht="39.75" customHeight="1">
      <c r="A16" s="668"/>
      <c r="B16" s="601"/>
      <c r="C16" s="601"/>
      <c r="D16" s="601"/>
      <c r="E16" s="193" t="s">
        <v>385</v>
      </c>
      <c r="F16" s="335">
        <v>2</v>
      </c>
      <c r="G16" s="587"/>
      <c r="H16" s="586"/>
      <c r="I16" s="586"/>
      <c r="J16" s="586"/>
      <c r="K16" s="586"/>
      <c r="L16" s="586"/>
    </row>
    <row r="17" spans="1:12" ht="15.75" customHeight="1">
      <c r="A17" s="629" t="s">
        <v>259</v>
      </c>
      <c r="B17" s="601">
        <v>4</v>
      </c>
      <c r="C17" s="601">
        <v>2</v>
      </c>
      <c r="D17" s="601">
        <v>2</v>
      </c>
      <c r="E17" s="155" t="s">
        <v>173</v>
      </c>
      <c r="F17" s="335">
        <v>1</v>
      </c>
      <c r="G17" s="587">
        <v>135087</v>
      </c>
      <c r="H17" s="586">
        <v>135087</v>
      </c>
      <c r="I17" s="586">
        <v>101315</v>
      </c>
      <c r="J17" s="586">
        <v>135024</v>
      </c>
      <c r="K17" s="586">
        <v>135006</v>
      </c>
      <c r="L17" s="586">
        <v>101255</v>
      </c>
    </row>
    <row r="18" spans="1:12" ht="25.5">
      <c r="A18" s="669"/>
      <c r="B18" s="601"/>
      <c r="C18" s="601"/>
      <c r="D18" s="601"/>
      <c r="E18" s="193" t="s">
        <v>368</v>
      </c>
      <c r="F18" s="335">
        <v>0</v>
      </c>
      <c r="G18" s="587"/>
      <c r="H18" s="586"/>
      <c r="I18" s="586"/>
      <c r="J18" s="586"/>
      <c r="K18" s="586"/>
      <c r="L18" s="586"/>
    </row>
    <row r="19" spans="1:12" ht="40.5" customHeight="1">
      <c r="A19" s="669"/>
      <c r="B19" s="601"/>
      <c r="C19" s="601"/>
      <c r="D19" s="601"/>
      <c r="E19" s="670" t="s">
        <v>182</v>
      </c>
      <c r="F19" s="335">
        <v>0</v>
      </c>
      <c r="G19" s="587"/>
      <c r="H19" s="586"/>
      <c r="I19" s="586"/>
      <c r="J19" s="586"/>
      <c r="K19" s="586"/>
      <c r="L19" s="586"/>
    </row>
    <row r="20" spans="1:12" ht="26.25" customHeight="1">
      <c r="A20" s="395"/>
      <c r="B20" s="596"/>
      <c r="C20" s="596"/>
      <c r="D20" s="596"/>
      <c r="E20" s="671"/>
      <c r="F20" s="335"/>
      <c r="G20" s="586"/>
      <c r="H20" s="586"/>
      <c r="I20" s="586"/>
      <c r="J20" s="586"/>
      <c r="K20" s="586"/>
      <c r="L20" s="586"/>
    </row>
    <row r="21" spans="1:12" ht="14.25">
      <c r="A21" s="668" t="s">
        <v>260</v>
      </c>
      <c r="B21" s="601">
        <v>0</v>
      </c>
      <c r="C21" s="601">
        <v>2</v>
      </c>
      <c r="D21" s="601">
        <v>2</v>
      </c>
      <c r="E21" s="155" t="s">
        <v>263</v>
      </c>
      <c r="F21" s="335">
        <v>3861</v>
      </c>
      <c r="G21" s="587">
        <v>62279</v>
      </c>
      <c r="H21" s="586">
        <v>62249</v>
      </c>
      <c r="I21" s="586">
        <v>46686</v>
      </c>
      <c r="J21" s="586">
        <v>72297</v>
      </c>
      <c r="K21" s="586">
        <v>62244</v>
      </c>
      <c r="L21" s="586">
        <v>46683</v>
      </c>
    </row>
    <row r="22" spans="1:12" ht="39" customHeight="1">
      <c r="A22" s="668"/>
      <c r="B22" s="596"/>
      <c r="C22" s="596"/>
      <c r="D22" s="596"/>
      <c r="E22" s="155" t="s">
        <v>261</v>
      </c>
      <c r="F22" s="335">
        <v>35</v>
      </c>
      <c r="G22" s="586"/>
      <c r="H22" s="586"/>
      <c r="I22" s="586"/>
      <c r="J22" s="586"/>
      <c r="K22" s="586"/>
      <c r="L22" s="586"/>
    </row>
    <row r="23" spans="1:12" ht="36.75" customHeight="1">
      <c r="A23" s="668" t="s">
        <v>262</v>
      </c>
      <c r="B23" s="596">
        <v>1</v>
      </c>
      <c r="C23" s="596">
        <v>7</v>
      </c>
      <c r="D23" s="596">
        <v>5</v>
      </c>
      <c r="E23" s="155" t="s">
        <v>263</v>
      </c>
      <c r="F23" s="335">
        <v>1545</v>
      </c>
      <c r="G23" s="586">
        <v>984162</v>
      </c>
      <c r="H23" s="586">
        <v>984162</v>
      </c>
      <c r="I23" s="586">
        <v>738121</v>
      </c>
      <c r="J23" s="586">
        <v>311219</v>
      </c>
      <c r="K23" s="586">
        <v>310696</v>
      </c>
      <c r="L23" s="586">
        <v>233022</v>
      </c>
    </row>
    <row r="24" spans="1:12" ht="41.25" customHeight="1">
      <c r="A24" s="668"/>
      <c r="B24" s="596"/>
      <c r="C24" s="596"/>
      <c r="D24" s="596"/>
      <c r="E24" s="155" t="s">
        <v>261</v>
      </c>
      <c r="F24" s="335">
        <v>6</v>
      </c>
      <c r="G24" s="586"/>
      <c r="H24" s="586"/>
      <c r="I24" s="586"/>
      <c r="J24" s="586"/>
      <c r="K24" s="586"/>
      <c r="L24" s="586"/>
    </row>
    <row r="25" spans="1:12" ht="17.25" customHeight="1">
      <c r="A25" s="157" t="s">
        <v>85</v>
      </c>
      <c r="B25" s="158">
        <f>SUM(B8:B24)</f>
        <v>217</v>
      </c>
      <c r="C25" s="158">
        <f>SUM(C8:C24)</f>
        <v>100</v>
      </c>
      <c r="D25" s="158">
        <f>SUM(D8:D24)</f>
        <v>89</v>
      </c>
      <c r="E25" s="172"/>
      <c r="F25" s="159"/>
      <c r="G25" s="158">
        <f aca="true" t="shared" si="0" ref="G25:L25">SUM(G8:G24)</f>
        <v>10926640</v>
      </c>
      <c r="H25" s="158">
        <f t="shared" si="0"/>
        <v>10926610</v>
      </c>
      <c r="I25" s="158">
        <f t="shared" si="0"/>
        <v>8305301</v>
      </c>
      <c r="J25" s="158">
        <f t="shared" si="0"/>
        <v>8454858</v>
      </c>
      <c r="K25" s="158">
        <f t="shared" si="0"/>
        <v>8305113</v>
      </c>
      <c r="L25" s="158">
        <f t="shared" si="0"/>
        <v>6325020</v>
      </c>
    </row>
    <row r="27" spans="1:12" s="146" customFormat="1" ht="14.25">
      <c r="A27" s="173" t="s">
        <v>373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1:12" s="146" customFormat="1" ht="14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0" ht="14.25">
      <c r="A29" s="162"/>
      <c r="B29" s="164"/>
      <c r="C29" s="164"/>
      <c r="D29" s="164"/>
      <c r="E29" s="164"/>
      <c r="F29" s="164"/>
      <c r="G29" s="164"/>
      <c r="H29" s="164"/>
      <c r="I29" s="164"/>
      <c r="J29" s="164"/>
    </row>
  </sheetData>
  <sheetProtection password="C766" sheet="1" objects="1" scenarios="1"/>
  <mergeCells count="57">
    <mergeCell ref="K8:K9"/>
    <mergeCell ref="L8:L9"/>
    <mergeCell ref="G8:G9"/>
    <mergeCell ref="H8:H9"/>
    <mergeCell ref="I8:I9"/>
    <mergeCell ref="J8:J9"/>
    <mergeCell ref="A8:A9"/>
    <mergeCell ref="B8:B9"/>
    <mergeCell ref="C8:C9"/>
    <mergeCell ref="D8:D9"/>
    <mergeCell ref="E19:E20"/>
    <mergeCell ref="K23:K24"/>
    <mergeCell ref="L23:L24"/>
    <mergeCell ref="G23:G24"/>
    <mergeCell ref="H23:H24"/>
    <mergeCell ref="I23:I24"/>
    <mergeCell ref="J23:J24"/>
    <mergeCell ref="G17:G20"/>
    <mergeCell ref="H17:H20"/>
    <mergeCell ref="G21:G22"/>
    <mergeCell ref="A23:A24"/>
    <mergeCell ref="B23:B24"/>
    <mergeCell ref="C23:C24"/>
    <mergeCell ref="D23:D24"/>
    <mergeCell ref="K5:L6"/>
    <mergeCell ref="J5:J7"/>
    <mergeCell ref="A5:A7"/>
    <mergeCell ref="B5:D6"/>
    <mergeCell ref="E5:F6"/>
    <mergeCell ref="G6:G7"/>
    <mergeCell ref="A14:A16"/>
    <mergeCell ref="C14:C16"/>
    <mergeCell ref="B14:B16"/>
    <mergeCell ref="D14:D16"/>
    <mergeCell ref="G14:G16"/>
    <mergeCell ref="H14:H16"/>
    <mergeCell ref="I14:I16"/>
    <mergeCell ref="J14:J16"/>
    <mergeCell ref="B17:B20"/>
    <mergeCell ref="A17:A20"/>
    <mergeCell ref="K14:K16"/>
    <mergeCell ref="L14:L16"/>
    <mergeCell ref="K17:K20"/>
    <mergeCell ref="L17:L20"/>
    <mergeCell ref="I17:I20"/>
    <mergeCell ref="J17:J20"/>
    <mergeCell ref="D17:D20"/>
    <mergeCell ref="C17:C20"/>
    <mergeCell ref="A21:A22"/>
    <mergeCell ref="B21:B22"/>
    <mergeCell ref="C21:C22"/>
    <mergeCell ref="D21:D22"/>
    <mergeCell ref="H21:H22"/>
    <mergeCell ref="L21:L22"/>
    <mergeCell ref="K21:K22"/>
    <mergeCell ref="J21:J22"/>
    <mergeCell ref="I21:I22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6" r:id="rId1"/>
  <headerFooter alignWithMargins="0">
    <oddHeader>&amp;L&amp;"Arial,tučné kurzíva"Příloha č. 3. Monitorovací tabulky</oddHeader>
    <oddFooter>&amp;R&amp;"Arial,kurzíva"Strana: 19 z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E20"/>
  <sheetViews>
    <sheetView zoomScaleSheetLayoutView="100" workbookViewId="0" topLeftCell="A1">
      <selection activeCell="A60" sqref="A60"/>
    </sheetView>
  </sheetViews>
  <sheetFormatPr defaultColWidth="9.140625" defaultRowHeight="12.75"/>
  <cols>
    <col min="1" max="1" width="40.7109375" style="0" customWidth="1"/>
    <col min="3" max="3" width="12.00390625" style="0" customWidth="1"/>
    <col min="4" max="5" width="25.7109375" style="0" customWidth="1"/>
  </cols>
  <sheetData>
    <row r="1" spans="1:3" ht="18">
      <c r="A1" s="78" t="s">
        <v>279</v>
      </c>
      <c r="C1" s="27"/>
    </row>
    <row r="2" spans="1:3" ht="15.75">
      <c r="A2" s="83"/>
      <c r="C2" s="27"/>
    </row>
    <row r="3" spans="1:3" ht="15.75">
      <c r="A3" s="83" t="s">
        <v>280</v>
      </c>
      <c r="C3" s="27"/>
    </row>
    <row r="4" ht="12.75">
      <c r="C4" s="27"/>
    </row>
    <row r="6" spans="1:5" ht="24.75" customHeight="1">
      <c r="A6" s="532" t="s">
        <v>226</v>
      </c>
      <c r="B6" s="404" t="s">
        <v>76</v>
      </c>
      <c r="C6" s="404" t="s">
        <v>281</v>
      </c>
      <c r="D6" s="404" t="s">
        <v>227</v>
      </c>
      <c r="E6" s="404"/>
    </row>
    <row r="7" spans="1:5" ht="24.75" customHeight="1">
      <c r="A7" s="532"/>
      <c r="B7" s="404"/>
      <c r="C7" s="404"/>
      <c r="D7" s="57" t="s">
        <v>4</v>
      </c>
      <c r="E7" s="57" t="s">
        <v>276</v>
      </c>
    </row>
    <row r="8" spans="1:5" ht="12.75">
      <c r="A8" s="52" t="s">
        <v>228</v>
      </c>
      <c r="B8" s="336">
        <v>4</v>
      </c>
      <c r="C8" s="337">
        <v>5678.310495124017</v>
      </c>
      <c r="D8" s="337">
        <v>5678.310495124017</v>
      </c>
      <c r="E8" s="337">
        <v>4542.629582013735</v>
      </c>
    </row>
    <row r="9" spans="1:5" ht="12.75">
      <c r="A9" s="52" t="s">
        <v>229</v>
      </c>
      <c r="B9" s="336">
        <v>8</v>
      </c>
      <c r="C9" s="337">
        <v>345752.8456304287</v>
      </c>
      <c r="D9" s="337">
        <v>345752.8456304287</v>
      </c>
      <c r="E9" s="337">
        <v>276602.238876172</v>
      </c>
    </row>
    <row r="10" spans="1:5" ht="12.75">
      <c r="A10" s="52" t="s">
        <v>230</v>
      </c>
      <c r="B10" s="336">
        <v>0</v>
      </c>
      <c r="C10" s="337">
        <v>0</v>
      </c>
      <c r="D10" s="337">
        <v>0</v>
      </c>
      <c r="E10" s="337">
        <v>0</v>
      </c>
    </row>
    <row r="11" spans="1:5" ht="12.75">
      <c r="A11" s="52" t="s">
        <v>231</v>
      </c>
      <c r="B11" s="336">
        <v>0</v>
      </c>
      <c r="C11" s="337">
        <v>0</v>
      </c>
      <c r="D11" s="337">
        <v>0</v>
      </c>
      <c r="E11" s="337">
        <v>0</v>
      </c>
    </row>
    <row r="12" spans="1:5" ht="12.75">
      <c r="A12" s="52" t="s">
        <v>232</v>
      </c>
      <c r="B12" s="336">
        <v>0</v>
      </c>
      <c r="C12" s="337">
        <v>0</v>
      </c>
      <c r="D12" s="337">
        <v>0</v>
      </c>
      <c r="E12" s="337">
        <v>0</v>
      </c>
    </row>
    <row r="13" spans="1:5" ht="12.75">
      <c r="A13" s="52" t="s">
        <v>371</v>
      </c>
      <c r="B13" s="336">
        <v>2</v>
      </c>
      <c r="C13" s="337">
        <v>5753.974475557367</v>
      </c>
      <c r="D13" s="337">
        <v>5753.974475557367</v>
      </c>
      <c r="E13" s="337">
        <v>4603.179580445894</v>
      </c>
    </row>
    <row r="14" spans="1:5" ht="12.75">
      <c r="A14" s="52" t="s">
        <v>233</v>
      </c>
      <c r="B14" s="336">
        <v>11</v>
      </c>
      <c r="C14" s="337">
        <v>43510.08121413565</v>
      </c>
      <c r="D14" s="337">
        <v>43510.08121413565</v>
      </c>
      <c r="E14" s="337">
        <v>34808.06497130852</v>
      </c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  <row r="17" spans="1:5" ht="12.75">
      <c r="A17" s="52"/>
      <c r="B17" s="52"/>
      <c r="C17" s="52"/>
      <c r="D17" s="52"/>
      <c r="E17" s="52"/>
    </row>
    <row r="18" spans="1:5" ht="12.75">
      <c r="A18" s="52"/>
      <c r="B18" s="52"/>
      <c r="C18" s="52"/>
      <c r="D18" s="52"/>
      <c r="E18" s="52"/>
    </row>
    <row r="19" spans="1:5" ht="12.75">
      <c r="A19" s="52"/>
      <c r="B19" s="52"/>
      <c r="C19" s="52"/>
      <c r="D19" s="52"/>
      <c r="E19" s="52"/>
    </row>
    <row r="20" spans="1:5" ht="12.75">
      <c r="A20" s="52" t="s">
        <v>44</v>
      </c>
      <c r="B20" s="338">
        <f>SUM(B8:B14)</f>
        <v>25</v>
      </c>
      <c r="C20" s="338">
        <f>SUM(C8:C14)</f>
        <v>400695.21181524574</v>
      </c>
      <c r="D20" s="338">
        <f>SUM(D8:D14)</f>
        <v>400695.21181524574</v>
      </c>
      <c r="E20" s="338">
        <f>SUM(E8:E14)</f>
        <v>320556.11300994013</v>
      </c>
    </row>
  </sheetData>
  <sheetProtection password="C766" sheet="1" objects="1" scenarios="1"/>
  <mergeCells count="4">
    <mergeCell ref="A6:A7"/>
    <mergeCell ref="B6:B7"/>
    <mergeCell ref="C6:C7"/>
    <mergeCell ref="D6:E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&amp;L&amp;"Arial,tučné kurzíva"Příloha č. 3. Monitorovací tabulky</oddHeader>
    <oddFooter>&amp;R&amp;"Arial,kurzíva"Strana: 20 z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28"/>
  <sheetViews>
    <sheetView zoomScaleSheetLayoutView="100" workbookViewId="0" topLeftCell="A1">
      <selection activeCell="A60" sqref="A60"/>
    </sheetView>
  </sheetViews>
  <sheetFormatPr defaultColWidth="9.140625" defaultRowHeight="12.75"/>
  <cols>
    <col min="1" max="1" width="32.57421875" style="0" customWidth="1"/>
    <col min="2" max="3" width="18.28125" style="0" customWidth="1"/>
    <col min="4" max="4" width="18.140625" style="0" customWidth="1"/>
  </cols>
  <sheetData>
    <row r="1" spans="1:4" ht="19.5" customHeight="1">
      <c r="A1" s="2" t="s">
        <v>200</v>
      </c>
      <c r="B1" s="14"/>
      <c r="C1" s="14" t="s">
        <v>478</v>
      </c>
      <c r="D1" s="14">
        <v>2003</v>
      </c>
    </row>
    <row r="2" spans="1:4" ht="13.5" customHeight="1">
      <c r="A2" s="15"/>
      <c r="B2" s="15"/>
      <c r="C2" s="15"/>
      <c r="D2" s="15"/>
    </row>
    <row r="3" spans="1:4" ht="13.5" customHeight="1">
      <c r="A3" s="16"/>
      <c r="B3" s="17" t="s">
        <v>18</v>
      </c>
      <c r="C3" s="17" t="s">
        <v>199</v>
      </c>
      <c r="D3" s="17" t="s">
        <v>19</v>
      </c>
    </row>
    <row r="4" spans="1:4" ht="13.5" customHeight="1">
      <c r="A4" s="16" t="s">
        <v>20</v>
      </c>
      <c r="B4" s="8">
        <v>3062009</v>
      </c>
      <c r="C4" s="265">
        <v>71.72294785602422</v>
      </c>
      <c r="D4" s="265">
        <v>38.825069611040384</v>
      </c>
    </row>
    <row r="5" spans="1:4" ht="13.5" customHeight="1">
      <c r="A5" s="16" t="s">
        <v>21</v>
      </c>
      <c r="B5" s="8">
        <v>236582</v>
      </c>
      <c r="C5" s="265">
        <v>5.54157693516705</v>
      </c>
      <c r="D5" s="265">
        <v>2.999766695238047</v>
      </c>
    </row>
    <row r="6" spans="1:4" ht="13.5" customHeight="1">
      <c r="A6" s="16" t="s">
        <v>22</v>
      </c>
      <c r="B6" s="8">
        <v>970627</v>
      </c>
      <c r="C6" s="265">
        <v>22.735475208808733</v>
      </c>
      <c r="D6" s="265">
        <v>12.30716854240314</v>
      </c>
    </row>
    <row r="7" spans="1:4" ht="13.5" customHeight="1">
      <c r="A7" s="18" t="s">
        <v>23</v>
      </c>
      <c r="B7" s="8">
        <v>4269218</v>
      </c>
      <c r="C7" s="265">
        <v>100</v>
      </c>
      <c r="D7" s="265">
        <v>54.13200484868157</v>
      </c>
    </row>
    <row r="8" spans="1:4" ht="13.5" customHeight="1">
      <c r="A8" s="19"/>
      <c r="B8" s="22"/>
      <c r="C8" s="22"/>
      <c r="D8" s="265"/>
    </row>
    <row r="9" spans="1:4" ht="13.5" customHeight="1">
      <c r="A9" s="16" t="s">
        <v>24</v>
      </c>
      <c r="B9" s="8">
        <v>2644168</v>
      </c>
      <c r="C9" s="255"/>
      <c r="D9" s="265">
        <v>33.527010098038716</v>
      </c>
    </row>
    <row r="10" spans="1:4" ht="13.5" customHeight="1">
      <c r="A10" s="23"/>
      <c r="B10" s="24"/>
      <c r="C10" s="24"/>
      <c r="D10" s="265"/>
    </row>
    <row r="11" spans="1:4" ht="13.5" customHeight="1">
      <c r="A11" s="16" t="s">
        <v>25</v>
      </c>
      <c r="B11" s="8">
        <v>973294</v>
      </c>
      <c r="C11" s="255"/>
      <c r="D11" s="265">
        <v>12.340985053279708</v>
      </c>
    </row>
    <row r="12" spans="1:4" ht="13.5" customHeight="1">
      <c r="A12" s="19"/>
      <c r="B12" s="22"/>
      <c r="C12" s="22"/>
      <c r="D12" s="265"/>
    </row>
    <row r="13" spans="1:4" ht="13.5" customHeight="1">
      <c r="A13" s="18" t="s">
        <v>4</v>
      </c>
      <c r="B13" s="22">
        <v>7886680</v>
      </c>
      <c r="C13" s="255"/>
      <c r="D13" s="265">
        <v>100</v>
      </c>
    </row>
    <row r="15" ht="14.25">
      <c r="A15" s="111" t="s">
        <v>198</v>
      </c>
    </row>
    <row r="24" ht="12.75">
      <c r="A24" s="25"/>
    </row>
    <row r="25" ht="12.75">
      <c r="A25" s="25"/>
    </row>
    <row r="26" ht="12.75">
      <c r="A26" s="25"/>
    </row>
    <row r="27" ht="12.75">
      <c r="A27" s="25"/>
    </row>
    <row r="28" ht="12.75">
      <c r="A28" s="25"/>
    </row>
  </sheetData>
  <sheetProtection password="C766" sheet="1" objects="1" scenarios="1"/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&amp;L&amp;"Arial,tučné kurzíva"Příloha č. 3. Monitorovací tabulky</oddHeader>
    <oddFooter>&amp;R&amp;"Arial,kurzíva"Strana: 2 z 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M31"/>
  <sheetViews>
    <sheetView zoomScale="75" zoomScaleNormal="75" zoomScaleSheetLayoutView="100" workbookViewId="0" topLeftCell="A1">
      <selection activeCell="C2" sqref="C2"/>
    </sheetView>
  </sheetViews>
  <sheetFormatPr defaultColWidth="9.140625" defaultRowHeight="12.75"/>
  <cols>
    <col min="1" max="1" width="8.57421875" style="0" customWidth="1"/>
    <col min="2" max="2" width="37.7109375" style="0" customWidth="1"/>
    <col min="3" max="3" width="13.28125" style="0" customWidth="1"/>
    <col min="4" max="4" width="14.421875" style="0" customWidth="1"/>
    <col min="5" max="5" width="13.421875" style="0" customWidth="1"/>
    <col min="6" max="6" width="13.7109375" style="0" customWidth="1"/>
    <col min="7" max="7" width="14.8515625" style="0" customWidth="1"/>
    <col min="8" max="13" width="11.7109375" style="0" customWidth="1"/>
  </cols>
  <sheetData>
    <row r="1" spans="1:12" ht="38.25" customHeight="1">
      <c r="A1" s="460" t="s">
        <v>204</v>
      </c>
      <c r="B1" s="461"/>
      <c r="C1" s="28"/>
      <c r="D1" s="28"/>
      <c r="E1" s="28"/>
      <c r="F1" s="28"/>
      <c r="G1" s="1"/>
      <c r="L1" s="1" t="s">
        <v>484</v>
      </c>
    </row>
    <row r="2" spans="1:12" ht="18" customHeight="1">
      <c r="A2" s="26"/>
      <c r="B2" s="27"/>
      <c r="C2" s="28"/>
      <c r="D2" s="28"/>
      <c r="E2" s="28"/>
      <c r="F2" s="28"/>
      <c r="G2" s="1"/>
      <c r="J2" s="29"/>
      <c r="K2" s="29"/>
      <c r="L2" s="30"/>
    </row>
    <row r="3" spans="1:12" ht="18" customHeight="1">
      <c r="A3" s="26"/>
      <c r="B3" s="27"/>
      <c r="C3" s="28"/>
      <c r="D3" s="28"/>
      <c r="E3" s="28"/>
      <c r="F3" s="28"/>
      <c r="G3" s="1"/>
      <c r="J3" s="29"/>
      <c r="K3" s="29"/>
      <c r="L3" s="30"/>
    </row>
    <row r="4" spans="1:13" ht="15" customHeight="1">
      <c r="A4" s="445" t="s">
        <v>49</v>
      </c>
      <c r="B4" s="451"/>
      <c r="C4" s="445" t="s">
        <v>463</v>
      </c>
      <c r="D4" s="446"/>
      <c r="E4" s="446"/>
      <c r="F4" s="447"/>
      <c r="G4" s="412" t="s">
        <v>50</v>
      </c>
      <c r="H4" s="445" t="s">
        <v>26</v>
      </c>
      <c r="I4" s="446"/>
      <c r="J4" s="446"/>
      <c r="K4" s="447"/>
      <c r="L4" s="412" t="s">
        <v>51</v>
      </c>
      <c r="M4" s="412" t="s">
        <v>52</v>
      </c>
    </row>
    <row r="5" spans="1:13" ht="9.75" customHeight="1">
      <c r="A5" s="452"/>
      <c r="B5" s="453"/>
      <c r="C5" s="448"/>
      <c r="D5" s="449"/>
      <c r="E5" s="449"/>
      <c r="F5" s="450"/>
      <c r="G5" s="388"/>
      <c r="H5" s="448"/>
      <c r="I5" s="449"/>
      <c r="J5" s="449"/>
      <c r="K5" s="450"/>
      <c r="L5" s="388"/>
      <c r="M5" s="388"/>
    </row>
    <row r="6" spans="1:13" ht="10.5" customHeight="1">
      <c r="A6" s="452"/>
      <c r="B6" s="453"/>
      <c r="C6" s="418" t="s">
        <v>55</v>
      </c>
      <c r="D6" s="418" t="s">
        <v>56</v>
      </c>
      <c r="E6" s="388" t="s">
        <v>29</v>
      </c>
      <c r="F6" s="388" t="s">
        <v>30</v>
      </c>
      <c r="G6" s="388"/>
      <c r="H6" s="418" t="s">
        <v>27</v>
      </c>
      <c r="I6" s="418" t="s">
        <v>28</v>
      </c>
      <c r="J6" s="388" t="s">
        <v>53</v>
      </c>
      <c r="K6" s="388" t="s">
        <v>30</v>
      </c>
      <c r="L6" s="388"/>
      <c r="M6" s="388"/>
    </row>
    <row r="7" spans="1:13" ht="27" customHeight="1">
      <c r="A7" s="454"/>
      <c r="B7" s="455"/>
      <c r="C7" s="450"/>
      <c r="D7" s="450"/>
      <c r="E7" s="414"/>
      <c r="F7" s="414"/>
      <c r="G7" s="414"/>
      <c r="H7" s="450"/>
      <c r="I7" s="450"/>
      <c r="J7" s="414"/>
      <c r="K7" s="414"/>
      <c r="L7" s="414"/>
      <c r="M7" s="414"/>
    </row>
    <row r="8" spans="1:13" ht="12" customHeight="1">
      <c r="A8" s="431" t="s">
        <v>54</v>
      </c>
      <c r="B8" s="433"/>
      <c r="C8" s="254" t="s">
        <v>461</v>
      </c>
      <c r="D8" s="254" t="s">
        <v>461</v>
      </c>
      <c r="E8" s="254" t="s">
        <v>461</v>
      </c>
      <c r="F8" s="254" t="s">
        <v>461</v>
      </c>
      <c r="G8" s="220">
        <v>3062009</v>
      </c>
      <c r="H8" s="34" t="s">
        <v>461</v>
      </c>
      <c r="I8" s="34" t="s">
        <v>461</v>
      </c>
      <c r="J8" s="34" t="s">
        <v>461</v>
      </c>
      <c r="K8" s="34" t="s">
        <v>461</v>
      </c>
      <c r="L8" s="34" t="s">
        <v>461</v>
      </c>
      <c r="M8" s="34" t="s">
        <v>461</v>
      </c>
    </row>
    <row r="9" spans="1:13" ht="13.5" customHeight="1">
      <c r="A9" s="431" t="s">
        <v>31</v>
      </c>
      <c r="B9" s="433"/>
      <c r="C9" s="254" t="s">
        <v>461</v>
      </c>
      <c r="D9" s="254" t="s">
        <v>461</v>
      </c>
      <c r="E9" s="254" t="s">
        <v>461</v>
      </c>
      <c r="F9" s="254" t="s">
        <v>461</v>
      </c>
      <c r="G9" s="220">
        <v>11063</v>
      </c>
      <c r="H9" s="34" t="s">
        <v>461</v>
      </c>
      <c r="I9" s="34" t="s">
        <v>461</v>
      </c>
      <c r="J9" s="34" t="s">
        <v>461</v>
      </c>
      <c r="K9" s="34" t="s">
        <v>461</v>
      </c>
      <c r="L9" s="34" t="s">
        <v>461</v>
      </c>
      <c r="M9" s="34" t="s">
        <v>461</v>
      </c>
    </row>
    <row r="10" spans="1:13" ht="13.5" customHeight="1">
      <c r="A10" s="431" t="s">
        <v>32</v>
      </c>
      <c r="B10" s="433"/>
      <c r="C10" s="254" t="s">
        <v>461</v>
      </c>
      <c r="D10" s="254" t="s">
        <v>461</v>
      </c>
      <c r="E10" s="254" t="s">
        <v>461</v>
      </c>
      <c r="F10" s="254" t="s">
        <v>461</v>
      </c>
      <c r="G10" s="220">
        <v>16740</v>
      </c>
      <c r="H10" s="34" t="s">
        <v>461</v>
      </c>
      <c r="I10" s="34" t="s">
        <v>461</v>
      </c>
      <c r="J10" s="34" t="s">
        <v>461</v>
      </c>
      <c r="K10" s="34" t="s">
        <v>461</v>
      </c>
      <c r="L10" s="34" t="s">
        <v>461</v>
      </c>
      <c r="M10" s="34" t="s">
        <v>461</v>
      </c>
    </row>
    <row r="11" spans="1:13" ht="13.5" customHeight="1">
      <c r="A11" s="431" t="s">
        <v>33</v>
      </c>
      <c r="B11" s="433"/>
      <c r="C11" s="254" t="s">
        <v>461</v>
      </c>
      <c r="D11" s="254" t="s">
        <v>461</v>
      </c>
      <c r="E11" s="254" t="s">
        <v>461</v>
      </c>
      <c r="F11" s="254" t="s">
        <v>461</v>
      </c>
      <c r="G11" s="220">
        <v>47593</v>
      </c>
      <c r="H11" s="34" t="s">
        <v>461</v>
      </c>
      <c r="I11" s="34" t="s">
        <v>461</v>
      </c>
      <c r="J11" s="34" t="s">
        <v>461</v>
      </c>
      <c r="K11" s="34" t="s">
        <v>461</v>
      </c>
      <c r="L11" s="34" t="s">
        <v>461</v>
      </c>
      <c r="M11" s="34" t="s">
        <v>461</v>
      </c>
    </row>
    <row r="12" spans="1:13" ht="13.5" customHeight="1">
      <c r="A12" s="431" t="s">
        <v>34</v>
      </c>
      <c r="B12" s="433"/>
      <c r="C12" s="254" t="s">
        <v>461</v>
      </c>
      <c r="D12" s="254" t="s">
        <v>461</v>
      </c>
      <c r="E12" s="254" t="s">
        <v>461</v>
      </c>
      <c r="F12" s="254" t="s">
        <v>461</v>
      </c>
      <c r="G12" s="220" t="s">
        <v>461</v>
      </c>
      <c r="H12" s="34" t="s">
        <v>461</v>
      </c>
      <c r="I12" s="34" t="s">
        <v>461</v>
      </c>
      <c r="J12" s="34" t="s">
        <v>461</v>
      </c>
      <c r="K12" s="34" t="s">
        <v>461</v>
      </c>
      <c r="L12" s="34" t="s">
        <v>461</v>
      </c>
      <c r="M12" s="34" t="s">
        <v>461</v>
      </c>
    </row>
    <row r="13" spans="1:13" ht="13.5" customHeight="1">
      <c r="A13" s="431" t="s">
        <v>35</v>
      </c>
      <c r="B13" s="433"/>
      <c r="C13" s="254" t="s">
        <v>461</v>
      </c>
      <c r="D13" s="254" t="s">
        <v>461</v>
      </c>
      <c r="E13" s="254" t="s">
        <v>461</v>
      </c>
      <c r="F13" s="254" t="s">
        <v>461</v>
      </c>
      <c r="G13" s="220">
        <v>572887</v>
      </c>
      <c r="H13" s="34" t="s">
        <v>461</v>
      </c>
      <c r="I13" s="34" t="s">
        <v>461</v>
      </c>
      <c r="J13" s="34" t="s">
        <v>461</v>
      </c>
      <c r="K13" s="34" t="s">
        <v>461</v>
      </c>
      <c r="L13" s="34" t="s">
        <v>461</v>
      </c>
      <c r="M13" s="34" t="s">
        <v>461</v>
      </c>
    </row>
    <row r="14" spans="1:13" ht="13.5" customHeight="1">
      <c r="A14" s="431" t="s">
        <v>36</v>
      </c>
      <c r="B14" s="433"/>
      <c r="C14" s="254" t="s">
        <v>461</v>
      </c>
      <c r="D14" s="254" t="s">
        <v>461</v>
      </c>
      <c r="E14" s="254" t="s">
        <v>461</v>
      </c>
      <c r="F14" s="254" t="s">
        <v>461</v>
      </c>
      <c r="G14" s="220">
        <v>855442</v>
      </c>
      <c r="H14" s="34" t="s">
        <v>461</v>
      </c>
      <c r="I14" s="34" t="s">
        <v>461</v>
      </c>
      <c r="J14" s="34" t="s">
        <v>461</v>
      </c>
      <c r="K14" s="34" t="s">
        <v>461</v>
      </c>
      <c r="L14" s="34" t="s">
        <v>461</v>
      </c>
      <c r="M14" s="34" t="s">
        <v>461</v>
      </c>
    </row>
    <row r="15" spans="1:13" ht="13.5" customHeight="1">
      <c r="A15" s="431" t="s">
        <v>37</v>
      </c>
      <c r="B15" s="433"/>
      <c r="C15" s="254" t="s">
        <v>461</v>
      </c>
      <c r="D15" s="254" t="s">
        <v>461</v>
      </c>
      <c r="E15" s="254" t="s">
        <v>461</v>
      </c>
      <c r="F15" s="254" t="s">
        <v>461</v>
      </c>
      <c r="G15" s="220">
        <v>3126539</v>
      </c>
      <c r="H15" s="34" t="s">
        <v>461</v>
      </c>
      <c r="I15" s="34" t="s">
        <v>461</v>
      </c>
      <c r="J15" s="34" t="s">
        <v>461</v>
      </c>
      <c r="K15" s="34" t="s">
        <v>461</v>
      </c>
      <c r="L15" s="34" t="s">
        <v>461</v>
      </c>
      <c r="M15" s="34" t="s">
        <v>461</v>
      </c>
    </row>
    <row r="16" spans="1:13" ht="13.5" customHeight="1">
      <c r="A16" s="431" t="s">
        <v>38</v>
      </c>
      <c r="B16" s="433" t="s">
        <v>39</v>
      </c>
      <c r="C16" s="254" t="s">
        <v>461</v>
      </c>
      <c r="D16" s="254" t="s">
        <v>461</v>
      </c>
      <c r="E16" s="254" t="s">
        <v>461</v>
      </c>
      <c r="F16" s="254" t="s">
        <v>461</v>
      </c>
      <c r="G16" s="220">
        <v>127764</v>
      </c>
      <c r="H16" s="34" t="s">
        <v>461</v>
      </c>
      <c r="I16" s="34" t="s">
        <v>461</v>
      </c>
      <c r="J16" s="34" t="s">
        <v>461</v>
      </c>
      <c r="K16" s="34" t="s">
        <v>461</v>
      </c>
      <c r="L16" s="34" t="s">
        <v>461</v>
      </c>
      <c r="M16" s="34" t="s">
        <v>461</v>
      </c>
    </row>
    <row r="17" spans="1:13" ht="13.5" customHeight="1">
      <c r="A17" s="431" t="s">
        <v>40</v>
      </c>
      <c r="B17" s="433"/>
      <c r="C17" s="254" t="s">
        <v>461</v>
      </c>
      <c r="D17" s="254" t="s">
        <v>461</v>
      </c>
      <c r="E17" s="254" t="s">
        <v>461</v>
      </c>
      <c r="F17" s="254" t="s">
        <v>461</v>
      </c>
      <c r="G17" s="220">
        <v>25493559</v>
      </c>
      <c r="H17" s="34" t="s">
        <v>461</v>
      </c>
      <c r="I17" s="34" t="s">
        <v>461</v>
      </c>
      <c r="J17" s="34" t="s">
        <v>461</v>
      </c>
      <c r="K17" s="34" t="s">
        <v>461</v>
      </c>
      <c r="L17" s="34" t="s">
        <v>461</v>
      </c>
      <c r="M17" s="34" t="s">
        <v>461</v>
      </c>
    </row>
    <row r="18" spans="1:13" ht="13.5" customHeight="1">
      <c r="A18" s="431" t="s">
        <v>41</v>
      </c>
      <c r="B18" s="433"/>
      <c r="C18" s="254" t="s">
        <v>461</v>
      </c>
      <c r="D18" s="254" t="s">
        <v>461</v>
      </c>
      <c r="E18" s="254" t="s">
        <v>461</v>
      </c>
      <c r="F18" s="254" t="s">
        <v>461</v>
      </c>
      <c r="G18" s="220">
        <v>20371</v>
      </c>
      <c r="H18" s="34" t="s">
        <v>461</v>
      </c>
      <c r="I18" s="34" t="s">
        <v>461</v>
      </c>
      <c r="J18" s="34" t="s">
        <v>461</v>
      </c>
      <c r="K18" s="34" t="s">
        <v>461</v>
      </c>
      <c r="L18" s="34" t="s">
        <v>461</v>
      </c>
      <c r="M18" s="34" t="s">
        <v>461</v>
      </c>
    </row>
    <row r="19" spans="1:13" ht="13.5" customHeight="1">
      <c r="A19" s="442" t="s">
        <v>42</v>
      </c>
      <c r="B19" s="37" t="s">
        <v>4</v>
      </c>
      <c r="C19" s="254" t="s">
        <v>461</v>
      </c>
      <c r="D19" s="254" t="s">
        <v>461</v>
      </c>
      <c r="E19" s="254" t="s">
        <v>461</v>
      </c>
      <c r="F19" s="254" t="s">
        <v>461</v>
      </c>
      <c r="G19" s="220" t="s">
        <v>461</v>
      </c>
      <c r="H19" s="34" t="s">
        <v>461</v>
      </c>
      <c r="I19" s="34" t="s">
        <v>461</v>
      </c>
      <c r="J19" s="34" t="s">
        <v>461</v>
      </c>
      <c r="K19" s="34" t="s">
        <v>461</v>
      </c>
      <c r="L19" s="34" t="s">
        <v>461</v>
      </c>
      <c r="M19" s="34" t="s">
        <v>461</v>
      </c>
    </row>
    <row r="20" spans="1:13" ht="27" customHeight="1">
      <c r="A20" s="395"/>
      <c r="B20" s="11" t="s">
        <v>43</v>
      </c>
      <c r="C20" s="254" t="s">
        <v>461</v>
      </c>
      <c r="D20" s="254" t="s">
        <v>461</v>
      </c>
      <c r="E20" s="254" t="s">
        <v>461</v>
      </c>
      <c r="F20" s="254" t="s">
        <v>461</v>
      </c>
      <c r="G20" s="266">
        <v>2644168</v>
      </c>
      <c r="H20" s="34" t="s">
        <v>461</v>
      </c>
      <c r="I20" s="34" t="s">
        <v>461</v>
      </c>
      <c r="J20" s="34" t="s">
        <v>461</v>
      </c>
      <c r="K20" s="34" t="s">
        <v>461</v>
      </c>
      <c r="L20" s="34" t="s">
        <v>461</v>
      </c>
      <c r="M20" s="34" t="s">
        <v>461</v>
      </c>
    </row>
    <row r="21" spans="1:13" ht="13.5" customHeight="1">
      <c r="A21" s="9"/>
      <c r="B21" s="10"/>
      <c r="C21" s="10"/>
      <c r="D21" s="10"/>
      <c r="E21" s="10"/>
      <c r="F21" s="10"/>
      <c r="G21" s="38"/>
      <c r="H21" s="38"/>
      <c r="I21" s="38"/>
      <c r="J21" s="38"/>
      <c r="K21" s="38"/>
      <c r="L21" s="39"/>
      <c r="M21" s="39"/>
    </row>
    <row r="22" spans="1:13" ht="13.5" customHeight="1">
      <c r="A22" s="457" t="s">
        <v>44</v>
      </c>
      <c r="B22" s="457"/>
      <c r="C22" s="315">
        <v>35446</v>
      </c>
      <c r="D22" s="315">
        <v>2110</v>
      </c>
      <c r="E22" s="315">
        <v>698</v>
      </c>
      <c r="F22" s="315">
        <v>166</v>
      </c>
      <c r="G22" s="40"/>
      <c r="H22" s="40"/>
      <c r="I22" s="40"/>
      <c r="J22" s="40"/>
      <c r="K22" s="40"/>
      <c r="L22" s="267" t="s">
        <v>461</v>
      </c>
      <c r="M22" s="267" t="s">
        <v>461</v>
      </c>
    </row>
    <row r="23" spans="1:13" ht="13.5" customHeight="1">
      <c r="A23" s="41"/>
      <c r="B23" s="41"/>
      <c r="C23" s="41"/>
      <c r="D23" s="41"/>
      <c r="E23" s="41"/>
      <c r="F23" s="41"/>
      <c r="G23" s="42"/>
      <c r="H23" s="43"/>
      <c r="I23" s="43"/>
      <c r="J23" s="43"/>
      <c r="K23" s="43"/>
      <c r="L23" s="44"/>
      <c r="M23" s="44"/>
    </row>
    <row r="24" spans="1:12" ht="12.75">
      <c r="A24" s="443" t="s">
        <v>45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</row>
    <row r="25" spans="1:13" ht="12.75">
      <c r="A25" s="458" t="s">
        <v>46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6"/>
    </row>
    <row r="26" spans="1:13" ht="12.75">
      <c r="A26" s="458" t="s">
        <v>205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6"/>
    </row>
    <row r="27" spans="1:13" ht="12.75" customHeight="1">
      <c r="A27" s="443" t="s">
        <v>47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6"/>
    </row>
    <row r="28" spans="1:12" ht="12.75">
      <c r="A28" s="443" t="s">
        <v>48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</row>
    <row r="29" spans="1:12" ht="12.75">
      <c r="A29" s="47"/>
      <c r="B29" s="27"/>
      <c r="C29" s="27"/>
      <c r="D29" s="27"/>
      <c r="E29" s="27"/>
      <c r="F29" s="27"/>
      <c r="L29" s="29"/>
    </row>
    <row r="30" ht="12.75">
      <c r="A30" t="s">
        <v>491</v>
      </c>
    </row>
    <row r="31" ht="12.75">
      <c r="A31" t="s">
        <v>492</v>
      </c>
    </row>
  </sheetData>
  <sheetProtection password="C766" sheet="1" objects="1" scenarios="1"/>
  <mergeCells count="33">
    <mergeCell ref="A27:L27"/>
    <mergeCell ref="C6:C7"/>
    <mergeCell ref="E6:E7"/>
    <mergeCell ref="F6:F7"/>
    <mergeCell ref="D6:D7"/>
    <mergeCell ref="H6:H7"/>
    <mergeCell ref="I6:I7"/>
    <mergeCell ref="J6:J7"/>
    <mergeCell ref="A26:L26"/>
    <mergeCell ref="A1:B1"/>
    <mergeCell ref="A8:B8"/>
    <mergeCell ref="A9:B9"/>
    <mergeCell ref="A10:B10"/>
    <mergeCell ref="M4:M7"/>
    <mergeCell ref="A25:L25"/>
    <mergeCell ref="A17:B17"/>
    <mergeCell ref="A18:B18"/>
    <mergeCell ref="A15:B15"/>
    <mergeCell ref="A16:B16"/>
    <mergeCell ref="A12:B12"/>
    <mergeCell ref="A14:B14"/>
    <mergeCell ref="A13:B13"/>
    <mergeCell ref="A19:A20"/>
    <mergeCell ref="A28:L28"/>
    <mergeCell ref="G4:G7"/>
    <mergeCell ref="C4:F5"/>
    <mergeCell ref="A4:B7"/>
    <mergeCell ref="A24:L24"/>
    <mergeCell ref="K6:K7"/>
    <mergeCell ref="H4:K5"/>
    <mergeCell ref="L4:L7"/>
    <mergeCell ref="A11:B11"/>
    <mergeCell ref="A22:B22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&amp;L&amp;"Arial,tučné kurzíva"Příloha č. 3. Monitorovací tabulky</oddHeader>
    <oddFooter>&amp;R&amp;"Arial,kurzíva"Strana: 3 z 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75" zoomScaleNormal="75" workbookViewId="0" topLeftCell="A1">
      <selection activeCell="A38" sqref="A38:A39"/>
    </sheetView>
  </sheetViews>
  <sheetFormatPr defaultColWidth="9.140625" defaultRowHeight="12.75"/>
  <cols>
    <col min="1" max="1" width="46.7109375" style="0" customWidth="1"/>
    <col min="2" max="2" width="25.7109375" style="0" customWidth="1"/>
    <col min="3" max="3" width="11.57421875" style="0" customWidth="1"/>
    <col min="4" max="4" width="8.00390625" style="0" customWidth="1"/>
    <col min="5" max="5" width="11.57421875" style="0" customWidth="1"/>
    <col min="6" max="6" width="8.00390625" style="0" customWidth="1"/>
    <col min="7" max="7" width="11.57421875" style="0" customWidth="1"/>
    <col min="8" max="8" width="8.00390625" style="0" customWidth="1"/>
    <col min="9" max="9" width="11.57421875" style="0" customWidth="1"/>
    <col min="10" max="10" width="8.00390625" style="0" customWidth="1"/>
    <col min="11" max="11" width="16.00390625" style="0" customWidth="1"/>
    <col min="12" max="12" width="8.00390625" style="0" customWidth="1"/>
    <col min="13" max="13" width="14.8515625" style="0" customWidth="1"/>
    <col min="14" max="14" width="8.00390625" style="0" customWidth="1"/>
    <col min="15" max="15" width="16.00390625" style="0" customWidth="1"/>
    <col min="16" max="16" width="8.00390625" style="0" customWidth="1"/>
    <col min="17" max="17" width="18.28125" style="0" customWidth="1"/>
    <col min="19" max="19" width="13.140625" style="0" customWidth="1"/>
  </cols>
  <sheetData>
    <row r="1" spans="1:17" ht="18">
      <c r="A1" s="464" t="s">
        <v>447</v>
      </c>
      <c r="B1" s="465"/>
      <c r="C1" s="465"/>
      <c r="D1" s="4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>
      <c r="A3" s="466" t="s">
        <v>448</v>
      </c>
      <c r="B3" s="46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3.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9" ht="14.25">
      <c r="A5" s="467" t="s">
        <v>449</v>
      </c>
      <c r="B5" s="468"/>
      <c r="C5" s="462" t="s">
        <v>465</v>
      </c>
      <c r="D5" s="463"/>
      <c r="E5" s="462" t="s">
        <v>438</v>
      </c>
      <c r="F5" s="463"/>
      <c r="G5" s="462" t="s">
        <v>439</v>
      </c>
      <c r="H5" s="463"/>
      <c r="I5" s="462" t="s">
        <v>440</v>
      </c>
      <c r="J5" s="463"/>
      <c r="K5" s="462" t="s">
        <v>441</v>
      </c>
      <c r="L5" s="463"/>
      <c r="M5" s="462" t="s">
        <v>442</v>
      </c>
      <c r="N5" s="463"/>
      <c r="O5" s="462" t="s">
        <v>443</v>
      </c>
      <c r="P5" s="463"/>
      <c r="Q5" s="462" t="s">
        <v>444</v>
      </c>
      <c r="R5" s="463"/>
      <c r="S5" s="239" t="s">
        <v>466</v>
      </c>
    </row>
    <row r="6" spans="1:19" ht="15" thickBot="1">
      <c r="A6" s="469"/>
      <c r="B6" s="470"/>
      <c r="C6" s="270"/>
      <c r="D6" s="271" t="s">
        <v>57</v>
      </c>
      <c r="E6" s="240"/>
      <c r="F6" s="240" t="s">
        <v>57</v>
      </c>
      <c r="G6" s="240"/>
      <c r="H6" s="240" t="s">
        <v>57</v>
      </c>
      <c r="I6" s="240"/>
      <c r="J6" s="240" t="s">
        <v>57</v>
      </c>
      <c r="K6" s="240"/>
      <c r="L6" s="240" t="s">
        <v>57</v>
      </c>
      <c r="M6" s="240"/>
      <c r="N6" s="240" t="s">
        <v>57</v>
      </c>
      <c r="O6" s="240"/>
      <c r="P6" s="240" t="s">
        <v>57</v>
      </c>
      <c r="Q6" s="240"/>
      <c r="R6" s="240" t="s">
        <v>57</v>
      </c>
      <c r="S6" s="241"/>
    </row>
    <row r="7" spans="1:19" ht="17.25" customHeight="1" thickBot="1" thickTop="1">
      <c r="A7" s="471"/>
      <c r="B7" s="472"/>
      <c r="C7" s="242" t="s">
        <v>58</v>
      </c>
      <c r="D7" s="242" t="s">
        <v>467</v>
      </c>
      <c r="E7" s="242" t="s">
        <v>59</v>
      </c>
      <c r="F7" s="242" t="s">
        <v>468</v>
      </c>
      <c r="G7" s="242" t="s">
        <v>60</v>
      </c>
      <c r="H7" s="242" t="s">
        <v>469</v>
      </c>
      <c r="I7" s="242" t="s">
        <v>61</v>
      </c>
      <c r="J7" s="242" t="s">
        <v>470</v>
      </c>
      <c r="K7" s="242" t="s">
        <v>99</v>
      </c>
      <c r="L7" s="242" t="s">
        <v>471</v>
      </c>
      <c r="M7" s="242" t="s">
        <v>101</v>
      </c>
      <c r="N7" s="242" t="s">
        <v>472</v>
      </c>
      <c r="O7" s="242" t="s">
        <v>445</v>
      </c>
      <c r="P7" s="242" t="s">
        <v>473</v>
      </c>
      <c r="Q7" s="242" t="s">
        <v>474</v>
      </c>
      <c r="R7" s="242" t="s">
        <v>475</v>
      </c>
      <c r="S7" s="276" t="s">
        <v>476</v>
      </c>
    </row>
    <row r="8" spans="1:19" ht="13.5" thickTop="1">
      <c r="A8" s="473" t="s">
        <v>450</v>
      </c>
      <c r="B8" s="52" t="s">
        <v>62</v>
      </c>
      <c r="C8" s="268">
        <v>1</v>
      </c>
      <c r="D8" s="272">
        <f>IF($S8=0,0,C8/$S8)</f>
        <v>0.004329004329004329</v>
      </c>
      <c r="E8" s="7">
        <v>33</v>
      </c>
      <c r="F8" s="243">
        <f>IF($S8=0,0,E8/$S8)</f>
        <v>0.14285714285714285</v>
      </c>
      <c r="G8" s="7">
        <v>64</v>
      </c>
      <c r="H8" s="243">
        <f aca="true" t="shared" si="0" ref="H8:H39">IF($S8=0,0,G8/$S8)</f>
        <v>0.27705627705627706</v>
      </c>
      <c r="I8" s="7">
        <v>15</v>
      </c>
      <c r="J8" s="243">
        <f aca="true" t="shared" si="1" ref="J8:J39">IF($S8=0,0,I8/$S8)</f>
        <v>0.06493506493506493</v>
      </c>
      <c r="K8" s="7">
        <v>16</v>
      </c>
      <c r="L8" s="243">
        <f aca="true" t="shared" si="2" ref="L8:L39">IF($S8=0,0,K8/$S8)</f>
        <v>0.06926406926406926</v>
      </c>
      <c r="M8" s="244">
        <v>59</v>
      </c>
      <c r="N8" s="243">
        <f aca="true" t="shared" si="3" ref="N8:N42">IF($S8=0,0,M8/$S8)</f>
        <v>0.2554112554112554</v>
      </c>
      <c r="O8" s="244">
        <v>28</v>
      </c>
      <c r="P8" s="243">
        <f aca="true" t="shared" si="4" ref="P8:P42">IF($S8=0,0,O8/$S8)</f>
        <v>0.12121212121212122</v>
      </c>
      <c r="Q8" s="244">
        <v>15</v>
      </c>
      <c r="R8" s="243">
        <f aca="true" t="shared" si="5" ref="R8:R42">IF($S8=0,0,Q8/$S8)</f>
        <v>0.06493506493506493</v>
      </c>
      <c r="S8" s="245">
        <f>C8+E8+G8+I8+K8+M8+O8+Q8</f>
        <v>231</v>
      </c>
    </row>
    <row r="9" spans="1:19" ht="18" customHeight="1">
      <c r="A9" s="474"/>
      <c r="B9" s="9" t="s">
        <v>64</v>
      </c>
      <c r="C9" s="8">
        <v>14691</v>
      </c>
      <c r="D9" s="272">
        <f aca="true" t="shared" si="6" ref="D9:D42">IF($S9=0,0,C9/$S9)</f>
        <v>0.0005856619151682808</v>
      </c>
      <c r="E9" s="8">
        <v>5688932</v>
      </c>
      <c r="F9" s="53">
        <f aca="true" t="shared" si="7" ref="F9:F39">IF($S9=0,0,E9/$S9)</f>
        <v>0.22679128788932804</v>
      </c>
      <c r="G9" s="8">
        <v>5059709</v>
      </c>
      <c r="H9" s="53">
        <f t="shared" si="0"/>
        <v>0.2017070902684764</v>
      </c>
      <c r="I9" s="8">
        <v>2328989</v>
      </c>
      <c r="J9" s="53">
        <f t="shared" si="1"/>
        <v>0.09284597087644539</v>
      </c>
      <c r="K9" s="8">
        <v>1595355</v>
      </c>
      <c r="L9" s="53">
        <f t="shared" si="2"/>
        <v>0.06359939178226756</v>
      </c>
      <c r="M9" s="246">
        <v>6649884</v>
      </c>
      <c r="N9" s="53">
        <f t="shared" si="3"/>
        <v>0.2650999795171811</v>
      </c>
      <c r="O9" s="246">
        <v>2601467</v>
      </c>
      <c r="P9" s="53">
        <f t="shared" si="4"/>
        <v>0.10370840279539051</v>
      </c>
      <c r="Q9" s="246">
        <v>1145411</v>
      </c>
      <c r="R9" s="53">
        <f t="shared" si="5"/>
        <v>0.04566221495574268</v>
      </c>
      <c r="S9" s="245">
        <f>C9+E9+G9+I9+K9+M9+O9+Q9</f>
        <v>25084438</v>
      </c>
    </row>
    <row r="10" spans="1:19" ht="12.75">
      <c r="A10" s="473" t="s">
        <v>451</v>
      </c>
      <c r="B10" s="52" t="s">
        <v>62</v>
      </c>
      <c r="C10" s="92">
        <v>3</v>
      </c>
      <c r="D10" s="272">
        <f t="shared" si="6"/>
        <v>0.02127659574468085</v>
      </c>
      <c r="E10" s="8">
        <v>17</v>
      </c>
      <c r="F10" s="53">
        <f t="shared" si="7"/>
        <v>0.12056737588652482</v>
      </c>
      <c r="G10" s="8">
        <v>26</v>
      </c>
      <c r="H10" s="53">
        <f t="shared" si="0"/>
        <v>0.18439716312056736</v>
      </c>
      <c r="I10" s="8">
        <v>10</v>
      </c>
      <c r="J10" s="53">
        <f t="shared" si="1"/>
        <v>0.07092198581560284</v>
      </c>
      <c r="K10" s="8">
        <v>15</v>
      </c>
      <c r="L10" s="53">
        <f t="shared" si="2"/>
        <v>0.10638297872340426</v>
      </c>
      <c r="M10" s="246">
        <v>34</v>
      </c>
      <c r="N10" s="53">
        <f t="shared" si="3"/>
        <v>0.24113475177304963</v>
      </c>
      <c r="O10" s="246">
        <v>20</v>
      </c>
      <c r="P10" s="53">
        <f t="shared" si="4"/>
        <v>0.14184397163120568</v>
      </c>
      <c r="Q10" s="246">
        <v>16</v>
      </c>
      <c r="R10" s="53">
        <f t="shared" si="5"/>
        <v>0.11347517730496454</v>
      </c>
      <c r="S10" s="245">
        <f aca="true" t="shared" si="8" ref="S10:S42">C10+E10+G10+I10+K10+M10+O10+Q10</f>
        <v>141</v>
      </c>
    </row>
    <row r="11" spans="1:19" ht="12.75">
      <c r="A11" s="474"/>
      <c r="B11" s="52" t="s">
        <v>63</v>
      </c>
      <c r="C11" s="8">
        <v>921494</v>
      </c>
      <c r="D11" s="272">
        <f t="shared" si="6"/>
        <v>0.03173616662632606</v>
      </c>
      <c r="E11" s="8">
        <v>3930354</v>
      </c>
      <c r="F11" s="53">
        <f t="shared" si="7"/>
        <v>0.1353610218237418</v>
      </c>
      <c r="G11" s="8">
        <v>6940334</v>
      </c>
      <c r="H11" s="53">
        <f t="shared" si="0"/>
        <v>0.2390244497157399</v>
      </c>
      <c r="I11" s="8">
        <v>1567167</v>
      </c>
      <c r="J11" s="53">
        <f t="shared" si="1"/>
        <v>0.05397308397372042</v>
      </c>
      <c r="K11" s="8">
        <v>3800400</v>
      </c>
      <c r="L11" s="53">
        <f t="shared" si="2"/>
        <v>0.13088541829538722</v>
      </c>
      <c r="M11" s="246">
        <v>6574594</v>
      </c>
      <c r="N11" s="53">
        <f t="shared" si="3"/>
        <v>0.22642839854024394</v>
      </c>
      <c r="O11" s="246">
        <v>2909984</v>
      </c>
      <c r="P11" s="53">
        <f t="shared" si="4"/>
        <v>0.10021957506391013</v>
      </c>
      <c r="Q11" s="246">
        <v>2391757</v>
      </c>
      <c r="R11" s="53">
        <f t="shared" si="5"/>
        <v>0.08237188596093055</v>
      </c>
      <c r="S11" s="245">
        <f t="shared" si="8"/>
        <v>29036084</v>
      </c>
    </row>
    <row r="12" spans="1:19" ht="12.75">
      <c r="A12" s="473" t="s">
        <v>452</v>
      </c>
      <c r="B12" s="52" t="s">
        <v>62</v>
      </c>
      <c r="C12" s="92">
        <v>2</v>
      </c>
      <c r="D12" s="272">
        <f t="shared" si="6"/>
        <v>0.021052631578947368</v>
      </c>
      <c r="E12" s="8">
        <v>10</v>
      </c>
      <c r="F12" s="53">
        <f t="shared" si="7"/>
        <v>0.10526315789473684</v>
      </c>
      <c r="G12" s="8">
        <v>10</v>
      </c>
      <c r="H12" s="53">
        <f t="shared" si="0"/>
        <v>0.10526315789473684</v>
      </c>
      <c r="I12" s="8">
        <v>3</v>
      </c>
      <c r="J12" s="53">
        <f t="shared" si="1"/>
        <v>0.031578947368421054</v>
      </c>
      <c r="K12" s="8">
        <v>15</v>
      </c>
      <c r="L12" s="53">
        <f t="shared" si="2"/>
        <v>0.15789473684210525</v>
      </c>
      <c r="M12" s="246">
        <v>29</v>
      </c>
      <c r="N12" s="53">
        <f t="shared" si="3"/>
        <v>0.30526315789473685</v>
      </c>
      <c r="O12" s="246">
        <v>15</v>
      </c>
      <c r="P12" s="53">
        <f t="shared" si="4"/>
        <v>0.15789473684210525</v>
      </c>
      <c r="Q12" s="246">
        <v>11</v>
      </c>
      <c r="R12" s="53">
        <f t="shared" si="5"/>
        <v>0.11578947368421053</v>
      </c>
      <c r="S12" s="245">
        <f t="shared" si="8"/>
        <v>95</v>
      </c>
    </row>
    <row r="13" spans="1:19" ht="30.75" customHeight="1">
      <c r="A13" s="474"/>
      <c r="B13" s="52" t="s">
        <v>63</v>
      </c>
      <c r="C13" s="92">
        <v>181181</v>
      </c>
      <c r="D13" s="272">
        <f t="shared" si="6"/>
        <v>0.01644331991319703</v>
      </c>
      <c r="E13" s="8">
        <v>977171</v>
      </c>
      <c r="F13" s="53">
        <f t="shared" si="7"/>
        <v>0.08868443911281346</v>
      </c>
      <c r="G13" s="8">
        <v>1507838</v>
      </c>
      <c r="H13" s="53">
        <f t="shared" si="0"/>
        <v>0.13684582054009628</v>
      </c>
      <c r="I13" s="8">
        <v>240828</v>
      </c>
      <c r="J13" s="53">
        <f t="shared" si="1"/>
        <v>0.021856661835708016</v>
      </c>
      <c r="K13" s="8">
        <v>2871327</v>
      </c>
      <c r="L13" s="53">
        <f t="shared" si="2"/>
        <v>0.260591057762129</v>
      </c>
      <c r="M13" s="246">
        <v>2667836</v>
      </c>
      <c r="N13" s="53">
        <f t="shared" si="3"/>
        <v>0.24212296446064385</v>
      </c>
      <c r="O13" s="273">
        <v>1544789</v>
      </c>
      <c r="P13" s="53">
        <f t="shared" si="4"/>
        <v>0.14019935713671813</v>
      </c>
      <c r="Q13" s="246">
        <v>1027547</v>
      </c>
      <c r="R13" s="53">
        <f t="shared" si="5"/>
        <v>0.09325637923869429</v>
      </c>
      <c r="S13" s="245">
        <f t="shared" si="8"/>
        <v>11018517</v>
      </c>
    </row>
    <row r="14" spans="1:19" ht="12.75">
      <c r="A14" s="473" t="s">
        <v>453</v>
      </c>
      <c r="B14" s="52" t="s">
        <v>62</v>
      </c>
      <c r="C14" s="92">
        <v>0</v>
      </c>
      <c r="D14" s="272">
        <f t="shared" si="6"/>
        <v>0</v>
      </c>
      <c r="E14" s="8">
        <v>3</v>
      </c>
      <c r="F14" s="53">
        <f t="shared" si="7"/>
        <v>0.08333333333333333</v>
      </c>
      <c r="G14" s="8">
        <v>0</v>
      </c>
      <c r="H14" s="53">
        <f t="shared" si="0"/>
        <v>0</v>
      </c>
      <c r="I14" s="8">
        <v>0</v>
      </c>
      <c r="J14" s="53">
        <f t="shared" si="1"/>
        <v>0</v>
      </c>
      <c r="K14" s="8">
        <v>0</v>
      </c>
      <c r="L14" s="53">
        <f t="shared" si="2"/>
        <v>0</v>
      </c>
      <c r="M14" s="274">
        <v>5</v>
      </c>
      <c r="N14" s="53">
        <f t="shared" si="3"/>
        <v>0.1388888888888889</v>
      </c>
      <c r="O14" s="246">
        <v>17</v>
      </c>
      <c r="P14" s="53">
        <f t="shared" si="4"/>
        <v>0.4722222222222222</v>
      </c>
      <c r="Q14" s="246">
        <v>11</v>
      </c>
      <c r="R14" s="53">
        <f t="shared" si="5"/>
        <v>0.3055555555555556</v>
      </c>
      <c r="S14" s="245">
        <f t="shared" si="8"/>
        <v>36</v>
      </c>
    </row>
    <row r="15" spans="1:19" ht="25.5" customHeight="1">
      <c r="A15" s="474"/>
      <c r="B15" s="52" t="s">
        <v>63</v>
      </c>
      <c r="C15" s="92">
        <v>0</v>
      </c>
      <c r="D15" s="272">
        <f t="shared" si="6"/>
        <v>0</v>
      </c>
      <c r="E15" s="8">
        <v>8568</v>
      </c>
      <c r="F15" s="53">
        <f t="shared" si="7"/>
        <v>0.012556385027302224</v>
      </c>
      <c r="G15" s="8">
        <v>0</v>
      </c>
      <c r="H15" s="53">
        <f t="shared" si="0"/>
        <v>0</v>
      </c>
      <c r="I15" s="8">
        <v>0</v>
      </c>
      <c r="J15" s="53">
        <f t="shared" si="1"/>
        <v>0</v>
      </c>
      <c r="K15" s="8">
        <v>0</v>
      </c>
      <c r="L15" s="53">
        <f t="shared" si="2"/>
        <v>0</v>
      </c>
      <c r="M15" s="274">
        <v>211216</v>
      </c>
      <c r="N15" s="53">
        <f t="shared" si="3"/>
        <v>0.3095365802902272</v>
      </c>
      <c r="O15" s="246">
        <v>372831</v>
      </c>
      <c r="P15" s="53">
        <f t="shared" si="4"/>
        <v>0.5463830049152796</v>
      </c>
      <c r="Q15" s="246">
        <v>89747</v>
      </c>
      <c r="R15" s="53">
        <f t="shared" si="5"/>
        <v>0.13152402976719102</v>
      </c>
      <c r="S15" s="245">
        <f t="shared" si="8"/>
        <v>682362</v>
      </c>
    </row>
    <row r="16" spans="1:19" ht="12.75">
      <c r="A16" s="473" t="s">
        <v>454</v>
      </c>
      <c r="B16" s="52" t="s">
        <v>62</v>
      </c>
      <c r="C16" s="92">
        <v>0</v>
      </c>
      <c r="D16" s="272">
        <f t="shared" si="6"/>
        <v>0</v>
      </c>
      <c r="E16" s="8">
        <v>11</v>
      </c>
      <c r="F16" s="53">
        <f t="shared" si="7"/>
        <v>0.0873015873015873</v>
      </c>
      <c r="G16" s="8">
        <v>38</v>
      </c>
      <c r="H16" s="53">
        <f t="shared" si="0"/>
        <v>0.30158730158730157</v>
      </c>
      <c r="I16" s="8">
        <v>15</v>
      </c>
      <c r="J16" s="53">
        <f t="shared" si="1"/>
        <v>0.11904761904761904</v>
      </c>
      <c r="K16" s="8">
        <v>15</v>
      </c>
      <c r="L16" s="53">
        <f t="shared" si="2"/>
        <v>0.11904761904761904</v>
      </c>
      <c r="M16" s="246">
        <v>25</v>
      </c>
      <c r="N16" s="53">
        <f t="shared" si="3"/>
        <v>0.1984126984126984</v>
      </c>
      <c r="O16" s="246">
        <v>19</v>
      </c>
      <c r="P16" s="53">
        <f t="shared" si="4"/>
        <v>0.15079365079365079</v>
      </c>
      <c r="Q16" s="246">
        <v>3</v>
      </c>
      <c r="R16" s="53">
        <f t="shared" si="5"/>
        <v>0.023809523809523808</v>
      </c>
      <c r="S16" s="245">
        <f t="shared" si="8"/>
        <v>126</v>
      </c>
    </row>
    <row r="17" spans="1:19" ht="27" customHeight="1">
      <c r="A17" s="474"/>
      <c r="B17" s="52" t="s">
        <v>63</v>
      </c>
      <c r="C17" s="92">
        <v>0</v>
      </c>
      <c r="D17" s="272">
        <f t="shared" si="6"/>
        <v>0</v>
      </c>
      <c r="E17" s="8">
        <v>1690475</v>
      </c>
      <c r="F17" s="53">
        <f t="shared" si="7"/>
        <v>0.1126660732810172</v>
      </c>
      <c r="G17" s="8">
        <v>3595353</v>
      </c>
      <c r="H17" s="53">
        <f t="shared" si="0"/>
        <v>0.2396215883518686</v>
      </c>
      <c r="I17" s="8">
        <v>793036</v>
      </c>
      <c r="J17" s="53">
        <f t="shared" si="1"/>
        <v>0.052853932823901426</v>
      </c>
      <c r="K17" s="8">
        <v>2007363</v>
      </c>
      <c r="L17" s="53">
        <f t="shared" si="2"/>
        <v>0.13378589263940757</v>
      </c>
      <c r="M17" s="246">
        <v>4091660</v>
      </c>
      <c r="N17" s="53">
        <f t="shared" si="3"/>
        <v>0.27269925044795507</v>
      </c>
      <c r="O17" s="246">
        <v>2449521</v>
      </c>
      <c r="P17" s="53">
        <f t="shared" si="4"/>
        <v>0.1632546547505231</v>
      </c>
      <c r="Q17" s="246">
        <v>376887</v>
      </c>
      <c r="R17" s="53">
        <f t="shared" si="5"/>
        <v>0.02511860770532704</v>
      </c>
      <c r="S17" s="245">
        <f t="shared" si="8"/>
        <v>15004295</v>
      </c>
    </row>
    <row r="18" spans="1:19" ht="30" customHeight="1">
      <c r="A18" s="473" t="s">
        <v>502</v>
      </c>
      <c r="B18" s="52" t="s">
        <v>62</v>
      </c>
      <c r="C18" s="92" t="s">
        <v>464</v>
      </c>
      <c r="D18" s="272" t="s">
        <v>464</v>
      </c>
      <c r="E18" s="8" t="s">
        <v>464</v>
      </c>
      <c r="F18" s="53" t="s">
        <v>464</v>
      </c>
      <c r="G18" s="8" t="s">
        <v>464</v>
      </c>
      <c r="H18" s="53" t="s">
        <v>464</v>
      </c>
      <c r="I18" s="8" t="s">
        <v>464</v>
      </c>
      <c r="J18" s="53" t="s">
        <v>464</v>
      </c>
      <c r="K18" s="8" t="s">
        <v>464</v>
      </c>
      <c r="L18" s="53" t="s">
        <v>464</v>
      </c>
      <c r="M18" s="246" t="s">
        <v>464</v>
      </c>
      <c r="N18" s="53" t="s">
        <v>464</v>
      </c>
      <c r="O18" s="246" t="s">
        <v>464</v>
      </c>
      <c r="P18" s="53" t="s">
        <v>464</v>
      </c>
      <c r="Q18" s="246" t="s">
        <v>464</v>
      </c>
      <c r="R18" s="53" t="s">
        <v>464</v>
      </c>
      <c r="S18" s="245" t="s">
        <v>464</v>
      </c>
    </row>
    <row r="19" spans="1:19" ht="12.75">
      <c r="A19" s="474"/>
      <c r="B19" s="52" t="s">
        <v>63</v>
      </c>
      <c r="C19" s="92" t="s">
        <v>464</v>
      </c>
      <c r="D19" s="272" t="s">
        <v>464</v>
      </c>
      <c r="E19" s="8" t="s">
        <v>464</v>
      </c>
      <c r="F19" s="53" t="s">
        <v>464</v>
      </c>
      <c r="G19" s="8" t="s">
        <v>464</v>
      </c>
      <c r="H19" s="53" t="s">
        <v>464</v>
      </c>
      <c r="I19" s="8" t="s">
        <v>464</v>
      </c>
      <c r="J19" s="53" t="s">
        <v>464</v>
      </c>
      <c r="K19" s="8" t="s">
        <v>464</v>
      </c>
      <c r="L19" s="53" t="s">
        <v>464</v>
      </c>
      <c r="M19" s="246" t="s">
        <v>464</v>
      </c>
      <c r="N19" s="53" t="s">
        <v>464</v>
      </c>
      <c r="O19" s="246" t="s">
        <v>464</v>
      </c>
      <c r="P19" s="53" t="s">
        <v>464</v>
      </c>
      <c r="Q19" s="246" t="s">
        <v>464</v>
      </c>
      <c r="R19" s="53" t="s">
        <v>464</v>
      </c>
      <c r="S19" s="245" t="s">
        <v>464</v>
      </c>
    </row>
    <row r="20" spans="1:19" ht="12.75">
      <c r="A20" s="473" t="s">
        <v>503</v>
      </c>
      <c r="B20" s="52" t="s">
        <v>62</v>
      </c>
      <c r="C20" s="92" t="s">
        <v>464</v>
      </c>
      <c r="D20" s="272" t="s">
        <v>464</v>
      </c>
      <c r="E20" s="8" t="s">
        <v>464</v>
      </c>
      <c r="F20" s="53" t="s">
        <v>464</v>
      </c>
      <c r="G20" s="8" t="s">
        <v>464</v>
      </c>
      <c r="H20" s="53" t="s">
        <v>464</v>
      </c>
      <c r="I20" s="8" t="s">
        <v>464</v>
      </c>
      <c r="J20" s="53" t="s">
        <v>464</v>
      </c>
      <c r="K20" s="8" t="s">
        <v>464</v>
      </c>
      <c r="L20" s="53" t="s">
        <v>464</v>
      </c>
      <c r="M20" s="246" t="s">
        <v>464</v>
      </c>
      <c r="N20" s="53" t="s">
        <v>464</v>
      </c>
      <c r="O20" s="246" t="s">
        <v>464</v>
      </c>
      <c r="P20" s="53" t="s">
        <v>464</v>
      </c>
      <c r="Q20" s="246" t="s">
        <v>464</v>
      </c>
      <c r="R20" s="53" t="s">
        <v>464</v>
      </c>
      <c r="S20" s="245" t="s">
        <v>464</v>
      </c>
    </row>
    <row r="21" spans="1:19" ht="12.75">
      <c r="A21" s="474"/>
      <c r="B21" s="52" t="s">
        <v>63</v>
      </c>
      <c r="C21" s="92" t="s">
        <v>464</v>
      </c>
      <c r="D21" s="272" t="s">
        <v>464</v>
      </c>
      <c r="E21" s="8" t="s">
        <v>464</v>
      </c>
      <c r="F21" s="53" t="s">
        <v>464</v>
      </c>
      <c r="G21" s="8" t="s">
        <v>464</v>
      </c>
      <c r="H21" s="53" t="s">
        <v>464</v>
      </c>
      <c r="I21" s="8" t="s">
        <v>464</v>
      </c>
      <c r="J21" s="53" t="s">
        <v>464</v>
      </c>
      <c r="K21" s="8" t="s">
        <v>464</v>
      </c>
      <c r="L21" s="53" t="s">
        <v>464</v>
      </c>
      <c r="M21" s="246" t="s">
        <v>464</v>
      </c>
      <c r="N21" s="53" t="s">
        <v>464</v>
      </c>
      <c r="O21" s="246" t="s">
        <v>464</v>
      </c>
      <c r="P21" s="53" t="s">
        <v>464</v>
      </c>
      <c r="Q21" s="246" t="s">
        <v>464</v>
      </c>
      <c r="R21" s="53" t="s">
        <v>464</v>
      </c>
      <c r="S21" s="245" t="s">
        <v>464</v>
      </c>
    </row>
    <row r="22" spans="1:19" ht="12.75">
      <c r="A22" s="473" t="s">
        <v>455</v>
      </c>
      <c r="B22" s="52" t="s">
        <v>62</v>
      </c>
      <c r="C22" s="92">
        <v>0</v>
      </c>
      <c r="D22" s="272">
        <f t="shared" si="6"/>
        <v>0</v>
      </c>
      <c r="E22" s="8">
        <v>24</v>
      </c>
      <c r="F22" s="53">
        <f t="shared" si="7"/>
        <v>0.21052631578947367</v>
      </c>
      <c r="G22" s="8">
        <v>20</v>
      </c>
      <c r="H22" s="53">
        <f t="shared" si="0"/>
        <v>0.17543859649122806</v>
      </c>
      <c r="I22" s="8">
        <v>8</v>
      </c>
      <c r="J22" s="53">
        <f t="shared" si="1"/>
        <v>0.07017543859649122</v>
      </c>
      <c r="K22" s="8">
        <v>21</v>
      </c>
      <c r="L22" s="53">
        <f t="shared" si="2"/>
        <v>0.18421052631578946</v>
      </c>
      <c r="M22" s="246">
        <v>19</v>
      </c>
      <c r="N22" s="53">
        <f t="shared" si="3"/>
        <v>0.16666666666666666</v>
      </c>
      <c r="O22" s="246">
        <v>14</v>
      </c>
      <c r="P22" s="53">
        <f t="shared" si="4"/>
        <v>0.12280701754385964</v>
      </c>
      <c r="Q22" s="246">
        <v>8</v>
      </c>
      <c r="R22" s="53">
        <f t="shared" si="5"/>
        <v>0.07017543859649122</v>
      </c>
      <c r="S22" s="245">
        <f t="shared" si="8"/>
        <v>114</v>
      </c>
    </row>
    <row r="23" spans="1:19" ht="29.25" customHeight="1">
      <c r="A23" s="474"/>
      <c r="B23" s="52" t="s">
        <v>63</v>
      </c>
      <c r="C23" s="92">
        <v>0</v>
      </c>
      <c r="D23" s="272">
        <f t="shared" si="6"/>
        <v>0</v>
      </c>
      <c r="E23" s="8">
        <v>2820729</v>
      </c>
      <c r="F23" s="53">
        <f t="shared" si="7"/>
        <v>0.1303854334430969</v>
      </c>
      <c r="G23" s="8">
        <v>2543690</v>
      </c>
      <c r="H23" s="53">
        <f t="shared" si="0"/>
        <v>0.11757957719258785</v>
      </c>
      <c r="I23" s="8">
        <v>1560219</v>
      </c>
      <c r="J23" s="53">
        <f t="shared" si="1"/>
        <v>0.07211959411242809</v>
      </c>
      <c r="K23" s="8">
        <v>3661593</v>
      </c>
      <c r="L23" s="53">
        <f t="shared" si="2"/>
        <v>0.16925354771663972</v>
      </c>
      <c r="M23" s="246">
        <v>4885671</v>
      </c>
      <c r="N23" s="53">
        <f t="shared" si="3"/>
        <v>0.2258353535541233</v>
      </c>
      <c r="O23" s="246">
        <v>2448335</v>
      </c>
      <c r="P23" s="53">
        <f t="shared" si="4"/>
        <v>0.11317188577453013</v>
      </c>
      <c r="Q23" s="246">
        <v>3713537</v>
      </c>
      <c r="R23" s="53">
        <f t="shared" si="5"/>
        <v>0.171654608206594</v>
      </c>
      <c r="S23" s="245">
        <f t="shared" si="8"/>
        <v>21633774</v>
      </c>
    </row>
    <row r="24" spans="1:19" ht="12.75">
      <c r="A24" s="473" t="s">
        <v>456</v>
      </c>
      <c r="B24" s="52" t="s">
        <v>62</v>
      </c>
      <c r="C24" s="92">
        <v>0</v>
      </c>
      <c r="D24" s="272">
        <f t="shared" si="6"/>
        <v>0</v>
      </c>
      <c r="E24" s="8">
        <v>12</v>
      </c>
      <c r="F24" s="53">
        <f t="shared" si="7"/>
        <v>0.1643835616438356</v>
      </c>
      <c r="G24" s="8">
        <v>13</v>
      </c>
      <c r="H24" s="53">
        <f t="shared" si="0"/>
        <v>0.1780821917808219</v>
      </c>
      <c r="I24" s="8">
        <v>8</v>
      </c>
      <c r="J24" s="53">
        <f t="shared" si="1"/>
        <v>0.1095890410958904</v>
      </c>
      <c r="K24" s="8">
        <v>14</v>
      </c>
      <c r="L24" s="53">
        <f t="shared" si="2"/>
        <v>0.1917808219178082</v>
      </c>
      <c r="M24" s="246">
        <v>13</v>
      </c>
      <c r="N24" s="53">
        <f t="shared" si="3"/>
        <v>0.1780821917808219</v>
      </c>
      <c r="O24" s="246">
        <v>8</v>
      </c>
      <c r="P24" s="53">
        <f t="shared" si="4"/>
        <v>0.1095890410958904</v>
      </c>
      <c r="Q24" s="274">
        <v>5</v>
      </c>
      <c r="R24" s="53">
        <f t="shared" si="5"/>
        <v>0.0684931506849315</v>
      </c>
      <c r="S24" s="245">
        <f t="shared" si="8"/>
        <v>73</v>
      </c>
    </row>
    <row r="25" spans="1:19" ht="12.75">
      <c r="A25" s="474"/>
      <c r="B25" s="52" t="s">
        <v>63</v>
      </c>
      <c r="C25" s="92">
        <v>0</v>
      </c>
      <c r="D25" s="272">
        <f t="shared" si="6"/>
        <v>0</v>
      </c>
      <c r="E25" s="8">
        <v>2890604</v>
      </c>
      <c r="F25" s="53">
        <f t="shared" si="7"/>
        <v>0.12520741537357463</v>
      </c>
      <c r="G25" s="8">
        <v>5901867</v>
      </c>
      <c r="H25" s="53">
        <f t="shared" si="0"/>
        <v>0.2556412130297311</v>
      </c>
      <c r="I25" s="8">
        <v>1444816</v>
      </c>
      <c r="J25" s="53">
        <f t="shared" si="1"/>
        <v>0.06258265644494598</v>
      </c>
      <c r="K25" s="8">
        <v>2209061</v>
      </c>
      <c r="L25" s="53">
        <f t="shared" si="2"/>
        <v>0.09568616739358424</v>
      </c>
      <c r="M25" s="246">
        <v>7647714</v>
      </c>
      <c r="N25" s="53">
        <f t="shared" si="3"/>
        <v>0.3312631212910181</v>
      </c>
      <c r="O25" s="246">
        <v>2725038</v>
      </c>
      <c r="P25" s="53">
        <f t="shared" si="4"/>
        <v>0.11803587235566515</v>
      </c>
      <c r="Q25" s="274">
        <v>267424</v>
      </c>
      <c r="R25" s="53">
        <f t="shared" si="5"/>
        <v>0.011583554111480793</v>
      </c>
      <c r="S25" s="245">
        <f t="shared" si="8"/>
        <v>23086524</v>
      </c>
    </row>
    <row r="26" spans="1:19" ht="12.75">
      <c r="A26" s="473" t="s">
        <v>504</v>
      </c>
      <c r="B26" s="52" t="s">
        <v>62</v>
      </c>
      <c r="C26" s="92" t="s">
        <v>464</v>
      </c>
      <c r="D26" s="272" t="s">
        <v>464</v>
      </c>
      <c r="E26" s="8" t="s">
        <v>464</v>
      </c>
      <c r="F26" s="53" t="s">
        <v>464</v>
      </c>
      <c r="G26" s="8" t="s">
        <v>464</v>
      </c>
      <c r="H26" s="53" t="s">
        <v>464</v>
      </c>
      <c r="I26" s="8" t="s">
        <v>464</v>
      </c>
      <c r="J26" s="53" t="s">
        <v>464</v>
      </c>
      <c r="K26" s="8" t="s">
        <v>464</v>
      </c>
      <c r="L26" s="53" t="s">
        <v>464</v>
      </c>
      <c r="M26" s="246" t="s">
        <v>464</v>
      </c>
      <c r="N26" s="53" t="s">
        <v>464</v>
      </c>
      <c r="O26" s="246" t="s">
        <v>464</v>
      </c>
      <c r="P26" s="53" t="s">
        <v>464</v>
      </c>
      <c r="Q26" s="246" t="s">
        <v>464</v>
      </c>
      <c r="R26" s="53" t="s">
        <v>464</v>
      </c>
      <c r="S26" s="245" t="s">
        <v>464</v>
      </c>
    </row>
    <row r="27" spans="1:19" ht="12.75">
      <c r="A27" s="474"/>
      <c r="B27" s="52" t="s">
        <v>63</v>
      </c>
      <c r="C27" s="92" t="s">
        <v>464</v>
      </c>
      <c r="D27" s="272" t="s">
        <v>464</v>
      </c>
      <c r="E27" s="8" t="s">
        <v>464</v>
      </c>
      <c r="F27" s="53" t="s">
        <v>464</v>
      </c>
      <c r="G27" s="8" t="s">
        <v>464</v>
      </c>
      <c r="H27" s="53" t="s">
        <v>464</v>
      </c>
      <c r="I27" s="8" t="s">
        <v>464</v>
      </c>
      <c r="J27" s="53" t="s">
        <v>464</v>
      </c>
      <c r="K27" s="8" t="s">
        <v>464</v>
      </c>
      <c r="L27" s="53" t="s">
        <v>464</v>
      </c>
      <c r="M27" s="246" t="s">
        <v>464</v>
      </c>
      <c r="N27" s="53" t="s">
        <v>464</v>
      </c>
      <c r="O27" s="246" t="s">
        <v>464</v>
      </c>
      <c r="P27" s="53" t="s">
        <v>464</v>
      </c>
      <c r="Q27" s="246" t="s">
        <v>464</v>
      </c>
      <c r="R27" s="53" t="s">
        <v>464</v>
      </c>
      <c r="S27" s="245" t="s">
        <v>464</v>
      </c>
    </row>
    <row r="28" spans="1:19" ht="12.75">
      <c r="A28" s="473" t="s">
        <v>457</v>
      </c>
      <c r="B28" s="52" t="s">
        <v>62</v>
      </c>
      <c r="C28" s="92">
        <v>1</v>
      </c>
      <c r="D28" s="272">
        <f t="shared" si="6"/>
        <v>1</v>
      </c>
      <c r="E28" s="8">
        <v>0</v>
      </c>
      <c r="F28" s="53">
        <f t="shared" si="7"/>
        <v>0</v>
      </c>
      <c r="G28" s="8">
        <v>0</v>
      </c>
      <c r="H28" s="53">
        <f t="shared" si="0"/>
        <v>0</v>
      </c>
      <c r="I28" s="8">
        <v>0</v>
      </c>
      <c r="J28" s="53">
        <f t="shared" si="1"/>
        <v>0</v>
      </c>
      <c r="K28" s="8">
        <v>0</v>
      </c>
      <c r="L28" s="53">
        <f t="shared" si="2"/>
        <v>0</v>
      </c>
      <c r="M28" s="274">
        <v>0</v>
      </c>
      <c r="N28" s="53">
        <f t="shared" si="3"/>
        <v>0</v>
      </c>
      <c r="O28" s="274">
        <v>0</v>
      </c>
      <c r="P28" s="53">
        <f t="shared" si="4"/>
        <v>0</v>
      </c>
      <c r="Q28" s="274">
        <v>0</v>
      </c>
      <c r="R28" s="53">
        <f t="shared" si="5"/>
        <v>0</v>
      </c>
      <c r="S28" s="245">
        <f t="shared" si="8"/>
        <v>1</v>
      </c>
    </row>
    <row r="29" spans="1:19" ht="12.75">
      <c r="A29" s="474"/>
      <c r="B29" s="52" t="s">
        <v>63</v>
      </c>
      <c r="C29" s="8">
        <v>711224</v>
      </c>
      <c r="D29" s="272">
        <f t="shared" si="6"/>
        <v>1</v>
      </c>
      <c r="E29" s="8">
        <v>0</v>
      </c>
      <c r="F29" s="53">
        <f t="shared" si="7"/>
        <v>0</v>
      </c>
      <c r="G29" s="8">
        <v>0</v>
      </c>
      <c r="H29" s="53">
        <f t="shared" si="0"/>
        <v>0</v>
      </c>
      <c r="I29" s="8">
        <v>0</v>
      </c>
      <c r="J29" s="53">
        <f t="shared" si="1"/>
        <v>0</v>
      </c>
      <c r="K29" s="8">
        <v>0</v>
      </c>
      <c r="L29" s="53">
        <f t="shared" si="2"/>
        <v>0</v>
      </c>
      <c r="M29" s="274">
        <v>0</v>
      </c>
      <c r="N29" s="53">
        <f t="shared" si="3"/>
        <v>0</v>
      </c>
      <c r="O29" s="274">
        <v>0</v>
      </c>
      <c r="P29" s="53">
        <f t="shared" si="4"/>
        <v>0</v>
      </c>
      <c r="Q29" s="274">
        <v>0</v>
      </c>
      <c r="R29" s="53">
        <f t="shared" si="5"/>
        <v>0</v>
      </c>
      <c r="S29" s="245">
        <f t="shared" si="8"/>
        <v>711224</v>
      </c>
    </row>
    <row r="30" spans="1:19" ht="12.75">
      <c r="A30" s="473" t="s">
        <v>458</v>
      </c>
      <c r="B30" s="52" t="s">
        <v>62</v>
      </c>
      <c r="C30" s="92">
        <v>0</v>
      </c>
      <c r="D30" s="272">
        <f t="shared" si="6"/>
        <v>0</v>
      </c>
      <c r="E30" s="8">
        <v>17</v>
      </c>
      <c r="F30" s="53">
        <f t="shared" si="7"/>
        <v>0.23943661971830985</v>
      </c>
      <c r="G30" s="8">
        <v>26</v>
      </c>
      <c r="H30" s="53">
        <f t="shared" si="0"/>
        <v>0.36619718309859156</v>
      </c>
      <c r="I30" s="8">
        <v>5</v>
      </c>
      <c r="J30" s="53">
        <f t="shared" si="1"/>
        <v>0.07042253521126761</v>
      </c>
      <c r="K30" s="8">
        <v>4</v>
      </c>
      <c r="L30" s="53">
        <f t="shared" si="2"/>
        <v>0.056338028169014086</v>
      </c>
      <c r="M30" s="246">
        <v>13</v>
      </c>
      <c r="N30" s="53">
        <f t="shared" si="3"/>
        <v>0.18309859154929578</v>
      </c>
      <c r="O30" s="246">
        <v>5</v>
      </c>
      <c r="P30" s="53">
        <f t="shared" si="4"/>
        <v>0.07042253521126761</v>
      </c>
      <c r="Q30" s="246">
        <v>1</v>
      </c>
      <c r="R30" s="53">
        <f t="shared" si="5"/>
        <v>0.014084507042253521</v>
      </c>
      <c r="S30" s="245">
        <f t="shared" si="8"/>
        <v>71</v>
      </c>
    </row>
    <row r="31" spans="1:19" ht="12.75">
      <c r="A31" s="474"/>
      <c r="B31" s="52" t="s">
        <v>63</v>
      </c>
      <c r="C31" s="92">
        <v>0</v>
      </c>
      <c r="D31" s="272">
        <f t="shared" si="6"/>
        <v>0</v>
      </c>
      <c r="E31" s="8">
        <v>2918832</v>
      </c>
      <c r="F31" s="53">
        <f t="shared" si="7"/>
        <v>0.2671306593958528</v>
      </c>
      <c r="G31" s="8">
        <v>2577917</v>
      </c>
      <c r="H31" s="53">
        <f t="shared" si="0"/>
        <v>0.23593021731904357</v>
      </c>
      <c r="I31" s="8">
        <v>534557</v>
      </c>
      <c r="J31" s="53">
        <f t="shared" si="1"/>
        <v>0.04892250184137657</v>
      </c>
      <c r="K31" s="8">
        <v>1081305</v>
      </c>
      <c r="L31" s="53">
        <f t="shared" si="2"/>
        <v>0.09896072047244671</v>
      </c>
      <c r="M31" s="246">
        <v>2721424</v>
      </c>
      <c r="N31" s="53">
        <f t="shared" si="3"/>
        <v>0.249063936401855</v>
      </c>
      <c r="O31" s="246">
        <v>895501</v>
      </c>
      <c r="P31" s="53">
        <f t="shared" si="4"/>
        <v>0.08195599219812773</v>
      </c>
      <c r="Q31" s="246">
        <v>197072</v>
      </c>
      <c r="R31" s="53">
        <f t="shared" si="5"/>
        <v>0.01803597237129766</v>
      </c>
      <c r="S31" s="245">
        <f t="shared" si="8"/>
        <v>10926608</v>
      </c>
    </row>
    <row r="32" spans="1:19" ht="12.75">
      <c r="A32" s="473" t="s">
        <v>505</v>
      </c>
      <c r="B32" s="52" t="s">
        <v>62</v>
      </c>
      <c r="C32" s="92" t="s">
        <v>464</v>
      </c>
      <c r="D32" s="272" t="s">
        <v>464</v>
      </c>
      <c r="E32" s="8" t="s">
        <v>464</v>
      </c>
      <c r="F32" s="53" t="s">
        <v>464</v>
      </c>
      <c r="G32" s="8" t="s">
        <v>464</v>
      </c>
      <c r="H32" s="53" t="s">
        <v>464</v>
      </c>
      <c r="I32" s="8" t="s">
        <v>464</v>
      </c>
      <c r="J32" s="53" t="s">
        <v>464</v>
      </c>
      <c r="K32" s="8" t="s">
        <v>464</v>
      </c>
      <c r="L32" s="53" t="s">
        <v>464</v>
      </c>
      <c r="M32" s="246" t="s">
        <v>464</v>
      </c>
      <c r="N32" s="53" t="s">
        <v>464</v>
      </c>
      <c r="O32" s="246" t="s">
        <v>464</v>
      </c>
      <c r="P32" s="53" t="s">
        <v>464</v>
      </c>
      <c r="Q32" s="246" t="s">
        <v>464</v>
      </c>
      <c r="R32" s="53" t="s">
        <v>464</v>
      </c>
      <c r="S32" s="245" t="s">
        <v>464</v>
      </c>
    </row>
    <row r="33" spans="1:19" ht="12.75">
      <c r="A33" s="474"/>
      <c r="B33" s="52" t="s">
        <v>63</v>
      </c>
      <c r="C33" s="92" t="s">
        <v>464</v>
      </c>
      <c r="D33" s="272" t="s">
        <v>464</v>
      </c>
      <c r="E33" s="8" t="s">
        <v>464</v>
      </c>
      <c r="F33" s="53" t="s">
        <v>464</v>
      </c>
      <c r="G33" s="8" t="s">
        <v>464</v>
      </c>
      <c r="H33" s="53" t="s">
        <v>464</v>
      </c>
      <c r="I33" s="8" t="s">
        <v>464</v>
      </c>
      <c r="J33" s="53" t="s">
        <v>464</v>
      </c>
      <c r="K33" s="8" t="s">
        <v>464</v>
      </c>
      <c r="L33" s="53" t="s">
        <v>464</v>
      </c>
      <c r="M33" s="246" t="s">
        <v>464</v>
      </c>
      <c r="N33" s="53" t="s">
        <v>464</v>
      </c>
      <c r="O33" s="246" t="s">
        <v>464</v>
      </c>
      <c r="P33" s="53" t="s">
        <v>464</v>
      </c>
      <c r="Q33" s="246" t="s">
        <v>464</v>
      </c>
      <c r="R33" s="53" t="s">
        <v>464</v>
      </c>
      <c r="S33" s="245" t="s">
        <v>464</v>
      </c>
    </row>
    <row r="34" spans="1:19" ht="12.75">
      <c r="A34" s="473" t="s">
        <v>506</v>
      </c>
      <c r="B34" s="52" t="s">
        <v>62</v>
      </c>
      <c r="C34" s="92" t="s">
        <v>464</v>
      </c>
      <c r="D34" s="272" t="s">
        <v>464</v>
      </c>
      <c r="E34" s="8" t="s">
        <v>464</v>
      </c>
      <c r="F34" s="53" t="s">
        <v>464</v>
      </c>
      <c r="G34" s="8" t="s">
        <v>464</v>
      </c>
      <c r="H34" s="53" t="s">
        <v>464</v>
      </c>
      <c r="I34" s="8" t="s">
        <v>464</v>
      </c>
      <c r="J34" s="53" t="s">
        <v>464</v>
      </c>
      <c r="K34" s="8" t="s">
        <v>464</v>
      </c>
      <c r="L34" s="53" t="s">
        <v>464</v>
      </c>
      <c r="M34" s="246" t="s">
        <v>464</v>
      </c>
      <c r="N34" s="53" t="s">
        <v>464</v>
      </c>
      <c r="O34" s="246" t="s">
        <v>464</v>
      </c>
      <c r="P34" s="53" t="s">
        <v>464</v>
      </c>
      <c r="Q34" s="246" t="s">
        <v>464</v>
      </c>
      <c r="R34" s="53" t="s">
        <v>464</v>
      </c>
      <c r="S34" s="245" t="s">
        <v>464</v>
      </c>
    </row>
    <row r="35" spans="1:19" ht="12.75">
      <c r="A35" s="474"/>
      <c r="B35" s="52" t="s">
        <v>63</v>
      </c>
      <c r="C35" s="92" t="s">
        <v>464</v>
      </c>
      <c r="D35" s="272" t="s">
        <v>464</v>
      </c>
      <c r="E35" s="8" t="s">
        <v>464</v>
      </c>
      <c r="F35" s="53" t="s">
        <v>464</v>
      </c>
      <c r="G35" s="8" t="s">
        <v>464</v>
      </c>
      <c r="H35" s="53" t="s">
        <v>464</v>
      </c>
      <c r="I35" s="8" t="s">
        <v>464</v>
      </c>
      <c r="J35" s="53" t="s">
        <v>464</v>
      </c>
      <c r="K35" s="8" t="s">
        <v>464</v>
      </c>
      <c r="L35" s="53" t="s">
        <v>464</v>
      </c>
      <c r="M35" s="246" t="s">
        <v>464</v>
      </c>
      <c r="N35" s="53" t="s">
        <v>464</v>
      </c>
      <c r="O35" s="246" t="s">
        <v>464</v>
      </c>
      <c r="P35" s="53" t="s">
        <v>464</v>
      </c>
      <c r="Q35" s="246" t="s">
        <v>464</v>
      </c>
      <c r="R35" s="53" t="s">
        <v>464</v>
      </c>
      <c r="S35" s="245" t="s">
        <v>464</v>
      </c>
    </row>
    <row r="36" spans="1:19" ht="12.75">
      <c r="A36" s="473" t="s">
        <v>507</v>
      </c>
      <c r="B36" s="52" t="s">
        <v>62</v>
      </c>
      <c r="C36" s="92" t="s">
        <v>464</v>
      </c>
      <c r="D36" s="272" t="s">
        <v>464</v>
      </c>
      <c r="E36" s="8" t="s">
        <v>464</v>
      </c>
      <c r="F36" s="53" t="s">
        <v>464</v>
      </c>
      <c r="G36" s="8" t="s">
        <v>464</v>
      </c>
      <c r="H36" s="53" t="s">
        <v>464</v>
      </c>
      <c r="I36" s="8" t="s">
        <v>464</v>
      </c>
      <c r="J36" s="53" t="s">
        <v>464</v>
      </c>
      <c r="K36" s="8" t="s">
        <v>464</v>
      </c>
      <c r="L36" s="53" t="s">
        <v>464</v>
      </c>
      <c r="M36" s="246" t="s">
        <v>464</v>
      </c>
      <c r="N36" s="53" t="s">
        <v>464</v>
      </c>
      <c r="O36" s="246" t="s">
        <v>464</v>
      </c>
      <c r="P36" s="53" t="s">
        <v>464</v>
      </c>
      <c r="Q36" s="246" t="s">
        <v>464</v>
      </c>
      <c r="R36" s="53" t="s">
        <v>464</v>
      </c>
      <c r="S36" s="245" t="s">
        <v>464</v>
      </c>
    </row>
    <row r="37" spans="1:19" ht="39.75" customHeight="1">
      <c r="A37" s="474"/>
      <c r="B37" s="52" t="s">
        <v>63</v>
      </c>
      <c r="C37" s="92" t="s">
        <v>464</v>
      </c>
      <c r="D37" s="272" t="s">
        <v>464</v>
      </c>
      <c r="E37" s="8" t="s">
        <v>464</v>
      </c>
      <c r="F37" s="53" t="s">
        <v>464</v>
      </c>
      <c r="G37" s="8" t="s">
        <v>464</v>
      </c>
      <c r="H37" s="53" t="s">
        <v>464</v>
      </c>
      <c r="I37" s="8" t="s">
        <v>464</v>
      </c>
      <c r="J37" s="53" t="s">
        <v>464</v>
      </c>
      <c r="K37" s="8" t="s">
        <v>464</v>
      </c>
      <c r="L37" s="53" t="s">
        <v>464</v>
      </c>
      <c r="M37" s="246" t="s">
        <v>464</v>
      </c>
      <c r="N37" s="53" t="s">
        <v>464</v>
      </c>
      <c r="O37" s="246" t="s">
        <v>464</v>
      </c>
      <c r="P37" s="53" t="s">
        <v>464</v>
      </c>
      <c r="Q37" s="246" t="s">
        <v>464</v>
      </c>
      <c r="R37" s="53" t="s">
        <v>464</v>
      </c>
      <c r="S37" s="245" t="s">
        <v>464</v>
      </c>
    </row>
    <row r="38" spans="1:19" ht="12.75">
      <c r="A38" s="479" t="s">
        <v>459</v>
      </c>
      <c r="B38" s="52" t="s">
        <v>62</v>
      </c>
      <c r="C38" s="92">
        <v>1</v>
      </c>
      <c r="D38" s="272">
        <f t="shared" si="6"/>
        <v>1</v>
      </c>
      <c r="E38" s="8">
        <v>0</v>
      </c>
      <c r="F38" s="53">
        <f t="shared" si="7"/>
        <v>0</v>
      </c>
      <c r="G38" s="8">
        <v>0</v>
      </c>
      <c r="H38" s="53">
        <f t="shared" si="0"/>
        <v>0</v>
      </c>
      <c r="I38" s="8">
        <v>0</v>
      </c>
      <c r="J38" s="53">
        <f t="shared" si="1"/>
        <v>0</v>
      </c>
      <c r="K38" s="8">
        <v>0</v>
      </c>
      <c r="L38" s="53">
        <f t="shared" si="2"/>
        <v>0</v>
      </c>
      <c r="M38" s="274">
        <v>0</v>
      </c>
      <c r="N38" s="53">
        <f t="shared" si="3"/>
        <v>0</v>
      </c>
      <c r="O38" s="274">
        <v>0</v>
      </c>
      <c r="P38" s="53">
        <f t="shared" si="4"/>
        <v>0</v>
      </c>
      <c r="Q38" s="274">
        <v>0</v>
      </c>
      <c r="R38" s="53">
        <f t="shared" si="5"/>
        <v>0</v>
      </c>
      <c r="S38" s="245">
        <f t="shared" si="8"/>
        <v>1</v>
      </c>
    </row>
    <row r="39" spans="1:19" ht="12.75">
      <c r="A39" s="480"/>
      <c r="B39" s="52" t="s">
        <v>63</v>
      </c>
      <c r="C39" s="8">
        <v>400695</v>
      </c>
      <c r="D39" s="272">
        <f t="shared" si="6"/>
        <v>1</v>
      </c>
      <c r="E39" s="8">
        <v>0</v>
      </c>
      <c r="F39" s="53">
        <f t="shared" si="7"/>
        <v>0</v>
      </c>
      <c r="G39" s="8">
        <v>0</v>
      </c>
      <c r="H39" s="53">
        <f t="shared" si="0"/>
        <v>0</v>
      </c>
      <c r="I39" s="8">
        <v>0</v>
      </c>
      <c r="J39" s="53">
        <f t="shared" si="1"/>
        <v>0</v>
      </c>
      <c r="K39" s="8">
        <v>0</v>
      </c>
      <c r="L39" s="53">
        <f t="shared" si="2"/>
        <v>0</v>
      </c>
      <c r="M39" s="274">
        <v>0</v>
      </c>
      <c r="N39" s="53">
        <f t="shared" si="3"/>
        <v>0</v>
      </c>
      <c r="O39" s="274">
        <v>0</v>
      </c>
      <c r="P39" s="53">
        <f t="shared" si="4"/>
        <v>0</v>
      </c>
      <c r="Q39" s="274">
        <v>0</v>
      </c>
      <c r="R39" s="53">
        <f t="shared" si="5"/>
        <v>0</v>
      </c>
      <c r="S39" s="245">
        <f t="shared" si="8"/>
        <v>400695</v>
      </c>
    </row>
    <row r="40" spans="1:19" ht="12.75">
      <c r="A40" s="247"/>
      <c r="B40" s="14"/>
      <c r="C40" s="30"/>
      <c r="D40" s="272"/>
      <c r="E40" s="8"/>
      <c r="F40" s="275"/>
      <c r="G40" s="8"/>
      <c r="H40" s="54"/>
      <c r="I40" s="8"/>
      <c r="J40" s="54"/>
      <c r="K40" s="8"/>
      <c r="L40" s="54"/>
      <c r="M40" s="248"/>
      <c r="N40" s="53"/>
      <c r="O40" s="248"/>
      <c r="P40" s="53"/>
      <c r="Q40" s="248"/>
      <c r="R40" s="53"/>
      <c r="S40" s="245"/>
    </row>
    <row r="41" spans="1:19" ht="12.75">
      <c r="A41" s="479" t="s">
        <v>446</v>
      </c>
      <c r="B41" s="52" t="s">
        <v>62</v>
      </c>
      <c r="C41" s="8">
        <v>6</v>
      </c>
      <c r="D41" s="272">
        <f t="shared" si="6"/>
        <v>0.007481296758104738</v>
      </c>
      <c r="E41" s="8">
        <v>116</v>
      </c>
      <c r="F41" s="53">
        <f>IF($S41=0,0,E41/$S41)</f>
        <v>0.14463840399002495</v>
      </c>
      <c r="G41" s="8">
        <v>182</v>
      </c>
      <c r="H41" s="53">
        <f>IF($S41=0,0,G41/$S41)</f>
        <v>0.22693266832917705</v>
      </c>
      <c r="I41" s="8">
        <v>59</v>
      </c>
      <c r="J41" s="53">
        <f>IF($S41=0,0,I41/$S41)</f>
        <v>0.07356608478802992</v>
      </c>
      <c r="K41" s="8">
        <v>90</v>
      </c>
      <c r="L41" s="53">
        <f>IF($S41=0,0,K41/$S41)</f>
        <v>0.11221945137157108</v>
      </c>
      <c r="M41" s="8">
        <v>176</v>
      </c>
      <c r="N41" s="53">
        <f t="shared" si="3"/>
        <v>0.2194513715710723</v>
      </c>
      <c r="O41" s="8">
        <v>113</v>
      </c>
      <c r="P41" s="53">
        <f t="shared" si="4"/>
        <v>0.14089775561097256</v>
      </c>
      <c r="Q41" s="8">
        <v>60</v>
      </c>
      <c r="R41" s="53">
        <f t="shared" si="5"/>
        <v>0.07481296758104738</v>
      </c>
      <c r="S41" s="245">
        <f t="shared" si="8"/>
        <v>802</v>
      </c>
    </row>
    <row r="42" spans="1:19" ht="13.5" thickBot="1">
      <c r="A42" s="481"/>
      <c r="B42" s="249" t="s">
        <v>63</v>
      </c>
      <c r="C42" s="316">
        <v>2229285</v>
      </c>
      <c r="D42" s="272">
        <f t="shared" si="6"/>
        <v>0.01620302173234283</v>
      </c>
      <c r="E42" s="269">
        <v>20925665</v>
      </c>
      <c r="F42" s="250">
        <f>IF($S42=0,0,E42/$S42)</f>
        <v>0.15209316204914386</v>
      </c>
      <c r="G42" s="269">
        <v>28126708</v>
      </c>
      <c r="H42" s="250">
        <f>IF($S42=0,0,G42/$S42)</f>
        <v>0.20443221076859214</v>
      </c>
      <c r="I42" s="269">
        <v>8469612</v>
      </c>
      <c r="J42" s="250">
        <f>IF($S42=0,0,I42/$S42)</f>
        <v>0.06155933732138852</v>
      </c>
      <c r="K42" s="269">
        <v>17226405</v>
      </c>
      <c r="L42" s="250">
        <f>IF($S42=0,0,K42/$S42)</f>
        <v>0.12520598065529492</v>
      </c>
      <c r="M42" s="269">
        <v>35449998</v>
      </c>
      <c r="N42" s="250">
        <f t="shared" si="3"/>
        <v>0.25765978239906956</v>
      </c>
      <c r="O42" s="269">
        <f>O9+O11+O13+O15+O17+O23+O25+O29+O31+O39</f>
        <v>15947466</v>
      </c>
      <c r="P42" s="250">
        <f t="shared" si="4"/>
        <v>0.115910320203024</v>
      </c>
      <c r="Q42" s="269">
        <v>9209383</v>
      </c>
      <c r="R42" s="250">
        <f t="shared" si="5"/>
        <v>0.06693618487114415</v>
      </c>
      <c r="S42" s="245">
        <f t="shared" si="8"/>
        <v>137584522</v>
      </c>
    </row>
    <row r="45" spans="1:13" s="25" customFormat="1" ht="27" customHeight="1">
      <c r="A45" s="475" t="s">
        <v>206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20"/>
      <c r="M45" s="20"/>
    </row>
    <row r="46" spans="1:13" s="25" customFormat="1" ht="14.25">
      <c r="A46" s="135" t="s">
        <v>207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8" s="25" customFormat="1" ht="12.75">
      <c r="A47" s="477" t="s">
        <v>208</v>
      </c>
      <c r="B47" s="478"/>
      <c r="C47" s="478"/>
      <c r="D47" s="478"/>
      <c r="E47" s="478"/>
      <c r="F47" s="478"/>
      <c r="G47" s="478"/>
      <c r="H47" s="478"/>
    </row>
    <row r="48" s="25" customFormat="1" ht="14.25">
      <c r="A48" s="136" t="s">
        <v>209</v>
      </c>
    </row>
    <row r="49" spans="1:5" s="25" customFormat="1" ht="12.75">
      <c r="A49" s="477" t="s">
        <v>210</v>
      </c>
      <c r="B49" s="478"/>
      <c r="C49" s="478"/>
      <c r="D49" s="478"/>
      <c r="E49" s="478"/>
    </row>
  </sheetData>
  <sheetProtection password="C766" sheet="1" objects="1" scenarios="1"/>
  <mergeCells count="31">
    <mergeCell ref="A45:K45"/>
    <mergeCell ref="A47:H47"/>
    <mergeCell ref="A49:E49"/>
    <mergeCell ref="A36:A37"/>
    <mergeCell ref="A38:A39"/>
    <mergeCell ref="A41:A42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8:A9"/>
    <mergeCell ref="A10:A11"/>
    <mergeCell ref="E5:F5"/>
    <mergeCell ref="G5:H5"/>
    <mergeCell ref="Q5:R5"/>
    <mergeCell ref="A1:D1"/>
    <mergeCell ref="A3:B3"/>
    <mergeCell ref="A5:B7"/>
    <mergeCell ref="C5:D5"/>
    <mergeCell ref="M5:N5"/>
    <mergeCell ref="O5:P5"/>
    <mergeCell ref="I5:J5"/>
    <mergeCell ref="K5:L5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53" r:id="rId1"/>
  <headerFooter alignWithMargins="0">
    <oddHeader>&amp;L&amp;"Arial,tučné kurzíva"Příloha č. 3. Monitorovací tabulky</oddHeader>
    <oddFooter>&amp;R&amp;"Arial,kurzíva"Strana: 4 z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3:U29"/>
  <sheetViews>
    <sheetView zoomScale="75" zoomScaleNormal="75" zoomScaleSheetLayoutView="100" workbookViewId="0" topLeftCell="A1">
      <selection activeCell="E2" sqref="E2"/>
    </sheetView>
  </sheetViews>
  <sheetFormatPr defaultColWidth="9.140625" defaultRowHeight="12.75"/>
  <cols>
    <col min="1" max="1" width="49.28125" style="0" bestFit="1" customWidth="1"/>
    <col min="2" max="2" width="15.7109375" style="0" customWidth="1"/>
    <col min="3" max="4" width="14.7109375" style="0" customWidth="1"/>
    <col min="6" max="6" width="13.28125" style="0" bestFit="1" customWidth="1"/>
    <col min="7" max="7" width="13.7109375" style="0" customWidth="1"/>
    <col min="8" max="8" width="13.8515625" style="0" customWidth="1"/>
    <col min="9" max="9" width="11.140625" style="0" customWidth="1"/>
    <col min="10" max="10" width="13.7109375" style="0" customWidth="1"/>
    <col min="11" max="11" width="13.421875" style="0" customWidth="1"/>
    <col min="12" max="12" width="14.8515625" style="0" customWidth="1"/>
    <col min="13" max="13" width="12.7109375" style="0" customWidth="1"/>
    <col min="14" max="14" width="12.00390625" style="0" customWidth="1"/>
    <col min="15" max="15" width="14.00390625" style="0" customWidth="1"/>
    <col min="16" max="17" width="12.140625" style="0" customWidth="1"/>
    <col min="18" max="18" width="13.28125" style="0" bestFit="1" customWidth="1"/>
    <col min="19" max="19" width="14.7109375" style="0" customWidth="1"/>
    <col min="20" max="20" width="12.140625" style="0" bestFit="1" customWidth="1"/>
  </cols>
  <sheetData>
    <row r="1" ht="7.5" customHeight="1"/>
    <row r="2" ht="7.5" customHeight="1"/>
    <row r="3" spans="1:2" ht="18.75" customHeight="1" thickBot="1">
      <c r="A3" s="494" t="s">
        <v>65</v>
      </c>
      <c r="B3" s="379"/>
    </row>
    <row r="4" spans="1:20" ht="0.75" customHeight="1" hidden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 thickBot="1" thickTop="1">
      <c r="A5" s="491" t="s">
        <v>66</v>
      </c>
      <c r="B5" s="482" t="s">
        <v>477</v>
      </c>
      <c r="C5" s="510"/>
      <c r="D5" s="484"/>
      <c r="E5" s="482" t="s">
        <v>67</v>
      </c>
      <c r="F5" s="483"/>
      <c r="G5" s="483"/>
      <c r="H5" s="484"/>
      <c r="I5" s="482" t="s">
        <v>68</v>
      </c>
      <c r="J5" s="482"/>
      <c r="K5" s="483"/>
      <c r="L5" s="483"/>
      <c r="M5" s="501"/>
      <c r="N5" s="516" t="s">
        <v>69</v>
      </c>
      <c r="O5" s="517"/>
      <c r="P5" s="517"/>
      <c r="Q5" s="517"/>
      <c r="R5" s="517"/>
      <c r="S5" s="517"/>
      <c r="T5" s="518"/>
    </row>
    <row r="6" spans="1:20" ht="12" customHeight="1" thickBot="1">
      <c r="A6" s="492"/>
      <c r="B6" s="485"/>
      <c r="C6" s="404"/>
      <c r="D6" s="486"/>
      <c r="E6" s="485"/>
      <c r="F6" s="404"/>
      <c r="G6" s="404"/>
      <c r="H6" s="486"/>
      <c r="I6" s="447"/>
      <c r="J6" s="447"/>
      <c r="K6" s="412"/>
      <c r="L6" s="412"/>
      <c r="M6" s="445"/>
      <c r="N6" s="498" t="s">
        <v>70</v>
      </c>
      <c r="O6" s="495" t="s">
        <v>242</v>
      </c>
      <c r="P6" s="495" t="s">
        <v>358</v>
      </c>
      <c r="Q6" s="495" t="s">
        <v>71</v>
      </c>
      <c r="R6" s="495" t="s">
        <v>72</v>
      </c>
      <c r="S6" s="495" t="s">
        <v>73</v>
      </c>
      <c r="T6" s="513" t="s">
        <v>357</v>
      </c>
    </row>
    <row r="7" spans="1:20" ht="13.5" thickBot="1">
      <c r="A7" s="492"/>
      <c r="B7" s="485"/>
      <c r="C7" s="404"/>
      <c r="D7" s="486"/>
      <c r="E7" s="447"/>
      <c r="F7" s="412"/>
      <c r="G7" s="412"/>
      <c r="H7" s="487"/>
      <c r="I7" s="504" t="s">
        <v>74</v>
      </c>
      <c r="J7" s="519" t="s">
        <v>75</v>
      </c>
      <c r="K7" s="520"/>
      <c r="L7" s="520"/>
      <c r="M7" s="521"/>
      <c r="N7" s="499"/>
      <c r="O7" s="496"/>
      <c r="P7" s="496"/>
      <c r="Q7" s="496"/>
      <c r="R7" s="496"/>
      <c r="S7" s="496"/>
      <c r="T7" s="514"/>
    </row>
    <row r="8" spans="1:20" ht="15.75" customHeight="1" thickBot="1">
      <c r="A8" s="492"/>
      <c r="B8" s="451"/>
      <c r="C8" s="511"/>
      <c r="D8" s="512"/>
      <c r="E8" s="507" t="s">
        <v>76</v>
      </c>
      <c r="F8" s="401" t="s">
        <v>75</v>
      </c>
      <c r="G8" s="402"/>
      <c r="H8" s="490"/>
      <c r="I8" s="505"/>
      <c r="J8" s="522" t="s">
        <v>77</v>
      </c>
      <c r="K8" s="485"/>
      <c r="L8" s="502" t="s">
        <v>78</v>
      </c>
      <c r="M8" s="503"/>
      <c r="N8" s="499"/>
      <c r="O8" s="496"/>
      <c r="P8" s="496" t="s">
        <v>79</v>
      </c>
      <c r="Q8" s="496" t="s">
        <v>80</v>
      </c>
      <c r="R8" s="496" t="s">
        <v>81</v>
      </c>
      <c r="S8" s="496" t="s">
        <v>82</v>
      </c>
      <c r="T8" s="514" t="s">
        <v>82</v>
      </c>
    </row>
    <row r="9" spans="1:20" ht="12.75" customHeight="1">
      <c r="A9" s="492"/>
      <c r="B9" s="488" t="s">
        <v>83</v>
      </c>
      <c r="C9" s="508" t="s">
        <v>84</v>
      </c>
      <c r="D9" s="509"/>
      <c r="E9" s="505"/>
      <c r="F9" s="403" t="s">
        <v>85</v>
      </c>
      <c r="G9" s="404" t="s">
        <v>84</v>
      </c>
      <c r="H9" s="486"/>
      <c r="I9" s="505"/>
      <c r="J9" s="525" t="s">
        <v>361</v>
      </c>
      <c r="K9" s="523" t="s">
        <v>360</v>
      </c>
      <c r="L9" s="502"/>
      <c r="M9" s="503"/>
      <c r="N9" s="499" t="s">
        <v>86</v>
      </c>
      <c r="O9" s="496"/>
      <c r="P9" s="496" t="s">
        <v>87</v>
      </c>
      <c r="Q9" s="496" t="s">
        <v>87</v>
      </c>
      <c r="R9" s="496" t="s">
        <v>88</v>
      </c>
      <c r="S9" s="496" t="s">
        <v>89</v>
      </c>
      <c r="T9" s="514" t="s">
        <v>89</v>
      </c>
    </row>
    <row r="10" spans="1:20" ht="51" customHeight="1" thickBot="1">
      <c r="A10" s="492"/>
      <c r="B10" s="489"/>
      <c r="C10" s="59" t="s">
        <v>356</v>
      </c>
      <c r="D10" s="60" t="s">
        <v>90</v>
      </c>
      <c r="E10" s="506"/>
      <c r="F10" s="405"/>
      <c r="G10" s="59" t="s">
        <v>4</v>
      </c>
      <c r="H10" s="60" t="s">
        <v>90</v>
      </c>
      <c r="I10" s="506"/>
      <c r="J10" s="497"/>
      <c r="K10" s="524"/>
      <c r="L10" s="59" t="s">
        <v>359</v>
      </c>
      <c r="M10" s="61" t="s">
        <v>90</v>
      </c>
      <c r="N10" s="500" t="s">
        <v>91</v>
      </c>
      <c r="O10" s="497"/>
      <c r="P10" s="497" t="s">
        <v>92</v>
      </c>
      <c r="Q10" s="497" t="s">
        <v>92</v>
      </c>
      <c r="R10" s="497" t="s">
        <v>93</v>
      </c>
      <c r="S10" s="497" t="s">
        <v>94</v>
      </c>
      <c r="T10" s="515" t="s">
        <v>94</v>
      </c>
    </row>
    <row r="11" spans="1:20" ht="18" customHeight="1" thickBot="1">
      <c r="A11" s="493"/>
      <c r="B11" s="62" t="s">
        <v>58</v>
      </c>
      <c r="C11" s="63" t="s">
        <v>95</v>
      </c>
      <c r="D11" s="64" t="s">
        <v>59</v>
      </c>
      <c r="E11" s="65" t="s">
        <v>96</v>
      </c>
      <c r="F11" s="66" t="s">
        <v>60</v>
      </c>
      <c r="G11" s="66" t="s">
        <v>97</v>
      </c>
      <c r="H11" s="67" t="s">
        <v>61</v>
      </c>
      <c r="I11" s="65" t="s">
        <v>98</v>
      </c>
      <c r="J11" s="65" t="s">
        <v>99</v>
      </c>
      <c r="K11" s="66" t="s">
        <v>100</v>
      </c>
      <c r="L11" s="66" t="s">
        <v>101</v>
      </c>
      <c r="M11" s="68" t="s">
        <v>102</v>
      </c>
      <c r="N11" s="69" t="s">
        <v>103</v>
      </c>
      <c r="O11" s="32" t="s">
        <v>104</v>
      </c>
      <c r="P11" s="32" t="s">
        <v>105</v>
      </c>
      <c r="Q11" s="32" t="s">
        <v>106</v>
      </c>
      <c r="R11" s="32" t="s">
        <v>107</v>
      </c>
      <c r="S11" s="32" t="s">
        <v>108</v>
      </c>
      <c r="T11" s="70" t="s">
        <v>109</v>
      </c>
    </row>
    <row r="12" spans="1:21" ht="15" customHeight="1" thickTop="1">
      <c r="A12" s="311"/>
      <c r="B12" s="309"/>
      <c r="C12" s="71"/>
      <c r="D12" s="72"/>
      <c r="E12" s="251"/>
      <c r="F12" s="73"/>
      <c r="G12" s="73"/>
      <c r="H12" s="74"/>
      <c r="I12" s="75"/>
      <c r="J12" s="73"/>
      <c r="K12" s="73"/>
      <c r="L12" s="73"/>
      <c r="M12" s="74"/>
      <c r="N12" s="75"/>
      <c r="O12" s="73"/>
      <c r="P12" s="73"/>
      <c r="Q12" s="73"/>
      <c r="R12" s="73"/>
      <c r="S12" s="73"/>
      <c r="T12" s="74"/>
      <c r="U12" s="1"/>
    </row>
    <row r="13" spans="1:20" ht="18.75" customHeight="1">
      <c r="A13" s="312" t="s">
        <v>211</v>
      </c>
      <c r="B13" s="317">
        <v>43782875</v>
      </c>
      <c r="C13" s="277">
        <v>22847973</v>
      </c>
      <c r="D13" s="278">
        <v>17422939</v>
      </c>
      <c r="E13" s="279">
        <v>384</v>
      </c>
      <c r="F13" s="279">
        <v>51239774</v>
      </c>
      <c r="G13" s="279">
        <v>25084438</v>
      </c>
      <c r="H13" s="283">
        <v>19111684</v>
      </c>
      <c r="I13" s="279">
        <v>322</v>
      </c>
      <c r="J13" s="279">
        <v>44770276</v>
      </c>
      <c r="K13" s="279">
        <v>45359547</v>
      </c>
      <c r="L13" s="279">
        <v>22280037</v>
      </c>
      <c r="M13" s="279">
        <v>17002204</v>
      </c>
      <c r="N13" s="287">
        <f>IF(E13=0,0,I13/E13)</f>
        <v>0.8385416666666666</v>
      </c>
      <c r="O13" s="288">
        <f>IF(B13=0,0,F13/B13)</f>
        <v>1.1703154258371566</v>
      </c>
      <c r="P13" s="288">
        <f>IF(G13=0,0,L13/G13)</f>
        <v>0.8882015614621305</v>
      </c>
      <c r="Q13" s="288">
        <f>IF(D13=0,0,M13/D13)</f>
        <v>0.9758516631436293</v>
      </c>
      <c r="R13" s="288">
        <f>IF(F13=0,0,K13/F13)</f>
        <v>0.88524096534852</v>
      </c>
      <c r="S13" s="288">
        <f>IF(D13=0,0,H13/D13)</f>
        <v>1.0969265288709327</v>
      </c>
      <c r="T13" s="289">
        <f>IF(H13=0,0,M13/H13)</f>
        <v>0.8896235412850066</v>
      </c>
    </row>
    <row r="14" spans="1:20" ht="28.5" customHeight="1">
      <c r="A14" s="313" t="s">
        <v>212</v>
      </c>
      <c r="B14" s="317">
        <v>50635846</v>
      </c>
      <c r="C14" s="280">
        <v>25800350</v>
      </c>
      <c r="D14" s="278">
        <v>19494991</v>
      </c>
      <c r="E14" s="279">
        <v>329</v>
      </c>
      <c r="F14" s="281">
        <v>63318883</v>
      </c>
      <c r="G14" s="282">
        <v>29036084</v>
      </c>
      <c r="H14" s="283">
        <v>21871153</v>
      </c>
      <c r="I14" s="284">
        <v>247</v>
      </c>
      <c r="J14" s="282">
        <v>47731609</v>
      </c>
      <c r="K14" s="282">
        <v>48812607</v>
      </c>
      <c r="L14" s="282">
        <v>21945732</v>
      </c>
      <c r="M14" s="283">
        <v>16541163</v>
      </c>
      <c r="N14" s="287">
        <f>IF(E14=0,0,I14/E14)</f>
        <v>0.7507598784194529</v>
      </c>
      <c r="O14" s="288">
        <f>IF(B14=0,0,F14/B14)</f>
        <v>1.2504754635678448</v>
      </c>
      <c r="P14" s="288">
        <f>IF(G14=0,0,L14/G14)</f>
        <v>0.7558089444843871</v>
      </c>
      <c r="Q14" s="288">
        <f>IF(D14=0,0,M14/D14)</f>
        <v>0.8484827205101043</v>
      </c>
      <c r="R14" s="288">
        <f>IF(F14=0,0,K14/F14)</f>
        <v>0.7709012649512469</v>
      </c>
      <c r="S14" s="288">
        <f>IF(D14=0,0,H14/D14)</f>
        <v>1.1218857705551133</v>
      </c>
      <c r="T14" s="289">
        <f>IF(H14=0,0,M14/H14)</f>
        <v>0.7563004565877254</v>
      </c>
    </row>
    <row r="15" spans="1:20" ht="30" customHeight="1">
      <c r="A15" s="313" t="s">
        <v>213</v>
      </c>
      <c r="B15" s="317">
        <v>19737352</v>
      </c>
      <c r="C15" s="280">
        <v>9868676</v>
      </c>
      <c r="D15" s="278">
        <v>7401507</v>
      </c>
      <c r="E15" s="279">
        <v>227</v>
      </c>
      <c r="F15" s="281">
        <v>23897751</v>
      </c>
      <c r="G15" s="282">
        <v>11018517</v>
      </c>
      <c r="H15" s="283">
        <v>8263887</v>
      </c>
      <c r="I15" s="284">
        <v>162</v>
      </c>
      <c r="J15" s="282">
        <v>16600250</v>
      </c>
      <c r="K15" s="282">
        <v>17201501</v>
      </c>
      <c r="L15" s="282">
        <v>7605007</v>
      </c>
      <c r="M15" s="283">
        <v>5703755</v>
      </c>
      <c r="N15" s="287">
        <f>IF(E15=0,0,I15/E15)</f>
        <v>0.7136563876651982</v>
      </c>
      <c r="O15" s="288">
        <f>IF(B15=0,0,F15/B15)</f>
        <v>1.210788103692937</v>
      </c>
      <c r="P15" s="288">
        <f>IF(G15=0,0,L15/G15)</f>
        <v>0.6902024110867189</v>
      </c>
      <c r="Q15" s="288">
        <f>IF(D15=0,0,M15/D15)</f>
        <v>0.7706207668249182</v>
      </c>
      <c r="R15" s="288">
        <f>IF(F15=0,0,K15/F15)</f>
        <v>0.7197958084005478</v>
      </c>
      <c r="S15" s="288">
        <f>IF(D15=0,0,H15/D15)</f>
        <v>1.1165141098968088</v>
      </c>
      <c r="T15" s="289">
        <f>IF(H15=0,0,M15/H15)</f>
        <v>0.6902024434748443</v>
      </c>
    </row>
    <row r="16" spans="1:20" ht="28.5" customHeight="1">
      <c r="A16" s="313" t="s">
        <v>214</v>
      </c>
      <c r="B16" s="317">
        <v>717120</v>
      </c>
      <c r="C16" s="280">
        <v>717120</v>
      </c>
      <c r="D16" s="278">
        <v>537840</v>
      </c>
      <c r="E16" s="279">
        <v>36</v>
      </c>
      <c r="F16" s="281">
        <v>682362</v>
      </c>
      <c r="G16" s="282">
        <v>682362</v>
      </c>
      <c r="H16" s="283">
        <v>511770</v>
      </c>
      <c r="I16" s="284">
        <v>36</v>
      </c>
      <c r="J16" s="282">
        <v>350595</v>
      </c>
      <c r="K16" s="282">
        <v>350595</v>
      </c>
      <c r="L16" s="282">
        <v>350595</v>
      </c>
      <c r="M16" s="283">
        <v>262945</v>
      </c>
      <c r="N16" s="287">
        <f>IF(E16=0,0,I16/E16)</f>
        <v>1</v>
      </c>
      <c r="O16" s="288">
        <f>IF(B16=0,0,F16/B16)</f>
        <v>0.9515311244979919</v>
      </c>
      <c r="P16" s="288">
        <f>IF(G16=0,0,L16/G16)</f>
        <v>0.5137961961539476</v>
      </c>
      <c r="Q16" s="288">
        <f>IF(D16=0,0,M16/D16)</f>
        <v>0.4888907481778968</v>
      </c>
      <c r="R16" s="288">
        <f>IF(F16=0,0,K16/F16)</f>
        <v>0.5137961961539476</v>
      </c>
      <c r="S16" s="288">
        <f>IF(D16=0,0,H16/D16)</f>
        <v>0.9515283355644801</v>
      </c>
      <c r="T16" s="289">
        <f>IF(H16=0,0,M16/H16)</f>
        <v>0.5137952595892686</v>
      </c>
    </row>
    <row r="17" spans="1:20" ht="37.5" customHeight="1">
      <c r="A17" s="313" t="s">
        <v>460</v>
      </c>
      <c r="B17" s="317">
        <v>27515929</v>
      </c>
      <c r="C17" s="280">
        <v>14342320</v>
      </c>
      <c r="D17" s="278">
        <v>10932046</v>
      </c>
      <c r="E17" s="279">
        <v>147</v>
      </c>
      <c r="F17" s="281">
        <v>29646882</v>
      </c>
      <c r="G17" s="282">
        <v>15004296</v>
      </c>
      <c r="H17" s="283">
        <v>11428555</v>
      </c>
      <c r="I17" s="284">
        <v>117</v>
      </c>
      <c r="J17" s="282">
        <v>24107918</v>
      </c>
      <c r="K17" s="282">
        <v>25160950</v>
      </c>
      <c r="L17" s="282">
        <v>12007571</v>
      </c>
      <c r="M17" s="283">
        <v>9179351</v>
      </c>
      <c r="N17" s="287">
        <f>IF(E17=0,0,I17/E17)</f>
        <v>0.7959183673469388</v>
      </c>
      <c r="O17" s="288">
        <f>IF(B17=0,0,F17/B17)</f>
        <v>1.0774443414212909</v>
      </c>
      <c r="P17" s="288">
        <f>IF(G17=0,0,L17/G17)</f>
        <v>0.8002755344202753</v>
      </c>
      <c r="Q17" s="288">
        <f>IF(D17=0,0,M17/D17)</f>
        <v>0.8396736530380497</v>
      </c>
      <c r="R17" s="288">
        <f>IF(F17=0,0,K17/F17)</f>
        <v>0.8486878991186999</v>
      </c>
      <c r="S17" s="288">
        <f>IF(D17=0,0,H17/D17)</f>
        <v>1.0454177562004405</v>
      </c>
      <c r="T17" s="289">
        <f>IF(H17=0,0,M17/H17)</f>
        <v>0.8031943670919027</v>
      </c>
    </row>
    <row r="18" spans="1:20" ht="27.75" customHeight="1">
      <c r="A18" s="313" t="s">
        <v>486</v>
      </c>
      <c r="B18" s="280" t="s">
        <v>464</v>
      </c>
      <c r="C18" s="280" t="s">
        <v>464</v>
      </c>
      <c r="D18" s="285" t="s">
        <v>464</v>
      </c>
      <c r="E18" s="284" t="s">
        <v>464</v>
      </c>
      <c r="F18" s="281" t="s">
        <v>464</v>
      </c>
      <c r="G18" s="282" t="s">
        <v>464</v>
      </c>
      <c r="H18" s="283" t="s">
        <v>464</v>
      </c>
      <c r="I18" s="284" t="s">
        <v>464</v>
      </c>
      <c r="J18" s="282" t="s">
        <v>464</v>
      </c>
      <c r="K18" s="282" t="s">
        <v>464</v>
      </c>
      <c r="L18" s="282" t="s">
        <v>464</v>
      </c>
      <c r="M18" s="283" t="s">
        <v>464</v>
      </c>
      <c r="N18" s="287" t="s">
        <v>464</v>
      </c>
      <c r="O18" s="288" t="s">
        <v>464</v>
      </c>
      <c r="P18" s="288" t="s">
        <v>464</v>
      </c>
      <c r="Q18" s="288" t="s">
        <v>464</v>
      </c>
      <c r="R18" s="288" t="s">
        <v>464</v>
      </c>
      <c r="S18" s="288" t="s">
        <v>464</v>
      </c>
      <c r="T18" s="289" t="s">
        <v>464</v>
      </c>
    </row>
    <row r="19" spans="1:20" ht="15" customHeight="1">
      <c r="A19" s="312" t="s">
        <v>485</v>
      </c>
      <c r="B19" s="280" t="s">
        <v>464</v>
      </c>
      <c r="C19" s="280" t="s">
        <v>464</v>
      </c>
      <c r="D19" s="285" t="s">
        <v>464</v>
      </c>
      <c r="E19" s="284" t="s">
        <v>464</v>
      </c>
      <c r="F19" s="281" t="s">
        <v>464</v>
      </c>
      <c r="G19" s="282" t="s">
        <v>464</v>
      </c>
      <c r="H19" s="283" t="s">
        <v>464</v>
      </c>
      <c r="I19" s="284" t="s">
        <v>464</v>
      </c>
      <c r="J19" s="282" t="s">
        <v>464</v>
      </c>
      <c r="K19" s="282" t="s">
        <v>464</v>
      </c>
      <c r="L19" s="282" t="s">
        <v>464</v>
      </c>
      <c r="M19" s="283" t="s">
        <v>464</v>
      </c>
      <c r="N19" s="287" t="s">
        <v>464</v>
      </c>
      <c r="O19" s="288" t="s">
        <v>464</v>
      </c>
      <c r="P19" s="288" t="s">
        <v>464</v>
      </c>
      <c r="Q19" s="288" t="s">
        <v>464</v>
      </c>
      <c r="R19" s="288" t="s">
        <v>464</v>
      </c>
      <c r="S19" s="288" t="s">
        <v>464</v>
      </c>
      <c r="T19" s="289" t="s">
        <v>464</v>
      </c>
    </row>
    <row r="20" spans="1:20" ht="15" customHeight="1">
      <c r="A20" s="313" t="s">
        <v>215</v>
      </c>
      <c r="B20" s="317">
        <v>15780693</v>
      </c>
      <c r="C20" s="280">
        <v>15780693</v>
      </c>
      <c r="D20" s="318">
        <v>12022435</v>
      </c>
      <c r="E20" s="284">
        <v>125</v>
      </c>
      <c r="F20" s="281">
        <v>21633773</v>
      </c>
      <c r="G20" s="282">
        <v>21633773</v>
      </c>
      <c r="H20" s="283">
        <v>16408628</v>
      </c>
      <c r="I20" s="284">
        <v>101</v>
      </c>
      <c r="J20" s="282">
        <v>15558676</v>
      </c>
      <c r="K20" s="282">
        <v>15967415</v>
      </c>
      <c r="L20" s="282">
        <v>15558675</v>
      </c>
      <c r="M20" s="283">
        <v>11836503</v>
      </c>
      <c r="N20" s="287">
        <f>IF(E20=0,0,I20/E20)</f>
        <v>0.808</v>
      </c>
      <c r="O20" s="288">
        <f>IF(B20=0,0,F20/B20)</f>
        <v>1.3709013286045169</v>
      </c>
      <c r="P20" s="288">
        <f>IF(G20=0,0,L20/G20)</f>
        <v>0.7191845361417077</v>
      </c>
      <c r="Q20" s="288">
        <f>IF(D20=0,0,M20/D20)</f>
        <v>0.9845345805571001</v>
      </c>
      <c r="R20" s="288">
        <f>IF(F20=0,0,K20/F20)</f>
        <v>0.7380781429110863</v>
      </c>
      <c r="S20" s="288">
        <f>IF(D20=0,0,H20/D20)</f>
        <v>1.3648339957753983</v>
      </c>
      <c r="T20" s="289">
        <f>IF(H20=0,0,M20/H20)</f>
        <v>0.721358482866453</v>
      </c>
    </row>
    <row r="21" spans="1:20" ht="15" customHeight="1">
      <c r="A21" s="312" t="s">
        <v>216</v>
      </c>
      <c r="B21" s="317">
        <v>23130547</v>
      </c>
      <c r="C21" s="280">
        <v>23130547</v>
      </c>
      <c r="D21" s="285">
        <v>17347910</v>
      </c>
      <c r="E21" s="284">
        <v>309</v>
      </c>
      <c r="F21" s="281">
        <v>23086524</v>
      </c>
      <c r="G21" s="282">
        <v>23086524</v>
      </c>
      <c r="H21" s="283">
        <v>17314891</v>
      </c>
      <c r="I21" s="284">
        <v>263</v>
      </c>
      <c r="J21" s="282">
        <v>17358967</v>
      </c>
      <c r="K21" s="282">
        <v>17396129</v>
      </c>
      <c r="L21" s="282">
        <v>17358966</v>
      </c>
      <c r="M21" s="283">
        <v>13019222</v>
      </c>
      <c r="N21" s="287">
        <f>IF(E21=0,0,I21/E21)</f>
        <v>0.8511326860841424</v>
      </c>
      <c r="O21" s="288">
        <f>IF(B21=0,0,F21/B21)</f>
        <v>0.9980967592335798</v>
      </c>
      <c r="P21" s="288">
        <f>IF(G21=0,0,L21/G21)</f>
        <v>0.7519090357647604</v>
      </c>
      <c r="Q21" s="288">
        <f>IF(D21=0,0,M21/D21)</f>
        <v>0.750477838540781</v>
      </c>
      <c r="R21" s="288">
        <f>IF(F21=0,0,K21/F21)</f>
        <v>0.7535187627206243</v>
      </c>
      <c r="S21" s="288">
        <f>IF(D21=0,0,H21/D21)</f>
        <v>0.9980966583294472</v>
      </c>
      <c r="T21" s="289">
        <f>IF(H21=0,0,M21/H21)</f>
        <v>0.7519089782315118</v>
      </c>
    </row>
    <row r="22" spans="1:20" ht="17.25" customHeight="1">
      <c r="A22" s="312" t="s">
        <v>487</v>
      </c>
      <c r="B22" s="280" t="s">
        <v>464</v>
      </c>
      <c r="C22" s="280" t="s">
        <v>464</v>
      </c>
      <c r="D22" s="285" t="s">
        <v>464</v>
      </c>
      <c r="E22" s="284" t="s">
        <v>464</v>
      </c>
      <c r="F22" s="281" t="s">
        <v>464</v>
      </c>
      <c r="G22" s="282" t="s">
        <v>464</v>
      </c>
      <c r="H22" s="283" t="s">
        <v>464</v>
      </c>
      <c r="I22" s="284" t="s">
        <v>464</v>
      </c>
      <c r="J22" s="282" t="s">
        <v>464</v>
      </c>
      <c r="K22" s="282" t="s">
        <v>464</v>
      </c>
      <c r="L22" s="282" t="s">
        <v>464</v>
      </c>
      <c r="M22" s="283" t="s">
        <v>464</v>
      </c>
      <c r="N22" s="287" t="s">
        <v>464</v>
      </c>
      <c r="O22" s="288" t="s">
        <v>464</v>
      </c>
      <c r="P22" s="288" t="s">
        <v>464</v>
      </c>
      <c r="Q22" s="288" t="s">
        <v>464</v>
      </c>
      <c r="R22" s="288" t="s">
        <v>464</v>
      </c>
      <c r="S22" s="288" t="s">
        <v>464</v>
      </c>
      <c r="T22" s="289" t="s">
        <v>464</v>
      </c>
    </row>
    <row r="23" spans="1:20" ht="15" customHeight="1">
      <c r="A23" s="312" t="s">
        <v>362</v>
      </c>
      <c r="B23" s="317">
        <v>820719</v>
      </c>
      <c r="C23" s="280">
        <v>820719</v>
      </c>
      <c r="D23" s="285">
        <v>615539</v>
      </c>
      <c r="E23" s="284">
        <v>34</v>
      </c>
      <c r="F23" s="281">
        <v>711224</v>
      </c>
      <c r="G23" s="282">
        <v>711224</v>
      </c>
      <c r="H23" s="283">
        <v>533418</v>
      </c>
      <c r="I23" s="284">
        <v>21</v>
      </c>
      <c r="J23" s="282">
        <v>418153</v>
      </c>
      <c r="K23" s="282">
        <v>420193</v>
      </c>
      <c r="L23" s="282">
        <v>418153</v>
      </c>
      <c r="M23" s="283">
        <v>313615</v>
      </c>
      <c r="N23" s="287">
        <f>IF(E23=0,0,I23/E23)</f>
        <v>0.6176470588235294</v>
      </c>
      <c r="O23" s="288">
        <f>IF(B23=0,0,F23/B23)</f>
        <v>0.8665864930627901</v>
      </c>
      <c r="P23" s="288">
        <f>IF(G23=0,0,L23/G23)</f>
        <v>0.5879343216764339</v>
      </c>
      <c r="Q23" s="288">
        <f>IF(D23=0,0,M23/D23)</f>
        <v>0.5094965550517514</v>
      </c>
      <c r="R23" s="288">
        <f>IF(F23=0,0,K23/F23)</f>
        <v>0.5908026163346569</v>
      </c>
      <c r="S23" s="288">
        <f>IF(D23=0,0,H23/D23)</f>
        <v>0.8665868450252543</v>
      </c>
      <c r="T23" s="289">
        <f>IF(H23=0,0,M23/H23)</f>
        <v>0.5879347903520317</v>
      </c>
    </row>
    <row r="24" spans="1:20" ht="15" customHeight="1">
      <c r="A24" s="312" t="s">
        <v>237</v>
      </c>
      <c r="B24" s="317">
        <v>8607598</v>
      </c>
      <c r="C24" s="280">
        <v>8607598</v>
      </c>
      <c r="D24" s="285">
        <v>6566471</v>
      </c>
      <c r="E24" s="284">
        <v>75</v>
      </c>
      <c r="F24" s="281">
        <v>10926609</v>
      </c>
      <c r="G24" s="282">
        <v>10926609</v>
      </c>
      <c r="H24" s="283">
        <v>8305303</v>
      </c>
      <c r="I24" s="284">
        <v>65</v>
      </c>
      <c r="J24" s="282">
        <v>8305115</v>
      </c>
      <c r="K24" s="282">
        <v>8454858</v>
      </c>
      <c r="L24" s="282">
        <v>8305115</v>
      </c>
      <c r="M24" s="283">
        <v>6325020</v>
      </c>
      <c r="N24" s="287">
        <f>IF(E24=0,0,I24/E24)</f>
        <v>0.8666666666666667</v>
      </c>
      <c r="O24" s="288">
        <f>IF(B24=0,0,F24/B24)</f>
        <v>1.2694144173554573</v>
      </c>
      <c r="P24" s="288">
        <f>IF(G24=0,0,L24/G24)</f>
        <v>0.7600816502173731</v>
      </c>
      <c r="Q24" s="288">
        <f>IF(D24=0,0,M24/D24)</f>
        <v>0.9632297165402848</v>
      </c>
      <c r="R24" s="288">
        <f>IF(F24=0,0,K24/F24)</f>
        <v>0.7737860849601189</v>
      </c>
      <c r="S24" s="288">
        <f>IF(D24=0,0,H24/D24)</f>
        <v>1.264804641640845</v>
      </c>
      <c r="T24" s="289">
        <f>IF(H24=0,0,M24/H24)</f>
        <v>0.7615640272245335</v>
      </c>
    </row>
    <row r="25" spans="1:20" ht="12.75">
      <c r="A25" s="312" t="s">
        <v>488</v>
      </c>
      <c r="B25" s="280" t="s">
        <v>464</v>
      </c>
      <c r="C25" s="280" t="s">
        <v>464</v>
      </c>
      <c r="D25" s="285" t="s">
        <v>464</v>
      </c>
      <c r="E25" s="284" t="s">
        <v>464</v>
      </c>
      <c r="F25" s="281" t="s">
        <v>464</v>
      </c>
      <c r="G25" s="282" t="s">
        <v>464</v>
      </c>
      <c r="H25" s="283" t="s">
        <v>464</v>
      </c>
      <c r="I25" s="284" t="s">
        <v>464</v>
      </c>
      <c r="J25" s="282" t="s">
        <v>464</v>
      </c>
      <c r="K25" s="282" t="s">
        <v>464</v>
      </c>
      <c r="L25" s="282" t="s">
        <v>464</v>
      </c>
      <c r="M25" s="283" t="s">
        <v>464</v>
      </c>
      <c r="N25" s="287" t="s">
        <v>464</v>
      </c>
      <c r="O25" s="288" t="s">
        <v>464</v>
      </c>
      <c r="P25" s="288" t="s">
        <v>464</v>
      </c>
      <c r="Q25" s="288" t="s">
        <v>464</v>
      </c>
      <c r="R25" s="288" t="s">
        <v>464</v>
      </c>
      <c r="S25" s="288" t="s">
        <v>464</v>
      </c>
      <c r="T25" s="289" t="s">
        <v>464</v>
      </c>
    </row>
    <row r="26" spans="1:20" ht="25.5">
      <c r="A26" s="313" t="s">
        <v>489</v>
      </c>
      <c r="B26" s="280" t="s">
        <v>464</v>
      </c>
      <c r="C26" s="280" t="s">
        <v>464</v>
      </c>
      <c r="D26" s="285" t="s">
        <v>464</v>
      </c>
      <c r="E26" s="284" t="s">
        <v>464</v>
      </c>
      <c r="F26" s="281" t="s">
        <v>464</v>
      </c>
      <c r="G26" s="282" t="s">
        <v>464</v>
      </c>
      <c r="H26" s="283" t="s">
        <v>464</v>
      </c>
      <c r="I26" s="284" t="s">
        <v>464</v>
      </c>
      <c r="J26" s="282" t="s">
        <v>464</v>
      </c>
      <c r="K26" s="282" t="s">
        <v>464</v>
      </c>
      <c r="L26" s="282" t="s">
        <v>464</v>
      </c>
      <c r="M26" s="283" t="s">
        <v>464</v>
      </c>
      <c r="N26" s="287" t="s">
        <v>464</v>
      </c>
      <c r="O26" s="288" t="s">
        <v>464</v>
      </c>
      <c r="P26" s="288" t="s">
        <v>464</v>
      </c>
      <c r="Q26" s="288" t="s">
        <v>464</v>
      </c>
      <c r="R26" s="288" t="s">
        <v>464</v>
      </c>
      <c r="S26" s="288" t="s">
        <v>464</v>
      </c>
      <c r="T26" s="289" t="s">
        <v>464</v>
      </c>
    </row>
    <row r="27" spans="1:20" ht="12.75">
      <c r="A27" s="312" t="s">
        <v>217</v>
      </c>
      <c r="B27" s="317">
        <v>557534</v>
      </c>
      <c r="C27" s="280">
        <v>557534</v>
      </c>
      <c r="D27" s="286">
        <v>446027</v>
      </c>
      <c r="E27" s="319">
        <v>25</v>
      </c>
      <c r="F27" s="277">
        <v>400695</v>
      </c>
      <c r="G27" s="280">
        <v>400695</v>
      </c>
      <c r="H27" s="320">
        <v>320556</v>
      </c>
      <c r="I27" s="319">
        <v>9</v>
      </c>
      <c r="J27" s="280">
        <v>324655</v>
      </c>
      <c r="K27" s="280">
        <v>325846</v>
      </c>
      <c r="L27" s="280">
        <v>324654</v>
      </c>
      <c r="M27" s="320">
        <v>259724</v>
      </c>
      <c r="N27" s="287">
        <f>IF(E27=0,0,I27/E27)</f>
        <v>0.36</v>
      </c>
      <c r="O27" s="288">
        <f>IF(B27=0,0,F27/B27)</f>
        <v>0.7186915954901405</v>
      </c>
      <c r="P27" s="288">
        <f>IF(G27=0,0,L27/G27)</f>
        <v>0.8102272301875492</v>
      </c>
      <c r="Q27" s="288">
        <f>IF(D27=0,0,M27/D27)</f>
        <v>0.5823055554932773</v>
      </c>
      <c r="R27" s="288">
        <f>IF(F27=0,0,K27/F27)</f>
        <v>0.8132020614182858</v>
      </c>
      <c r="S27" s="288">
        <f>IF(D27=0,0,H27/D27)</f>
        <v>0.718691917753858</v>
      </c>
      <c r="T27" s="289">
        <f>IF(H27=0,0,M27/H27)</f>
        <v>0.8102297258513333</v>
      </c>
    </row>
    <row r="28" spans="1:20" ht="13.5" thickBot="1">
      <c r="A28" s="314"/>
      <c r="B28" s="310"/>
      <c r="C28" s="290"/>
      <c r="D28" s="291"/>
      <c r="E28" s="292"/>
      <c r="F28" s="293"/>
      <c r="G28" s="294"/>
      <c r="H28" s="295"/>
      <c r="I28" s="296"/>
      <c r="J28" s="294"/>
      <c r="K28" s="297"/>
      <c r="L28" s="297"/>
      <c r="M28" s="295"/>
      <c r="N28" s="298"/>
      <c r="O28" s="299"/>
      <c r="P28" s="299"/>
      <c r="Q28" s="299"/>
      <c r="R28" s="299"/>
      <c r="S28" s="300"/>
      <c r="T28" s="301"/>
    </row>
    <row r="29" spans="1:20" ht="14.25" thickBot="1" thickTop="1">
      <c r="A29" s="76" t="s">
        <v>85</v>
      </c>
      <c r="B29" s="302">
        <f>SUM(B13:B28)</f>
        <v>191286213</v>
      </c>
      <c r="C29" s="303">
        <f>SUM(C13:C28)</f>
        <v>122473530</v>
      </c>
      <c r="D29" s="303">
        <f>SUM(D13:D28)</f>
        <v>92787705</v>
      </c>
      <c r="E29" s="302">
        <f aca="true" t="shared" si="0" ref="E29:M29">SUM(E13:E27)</f>
        <v>1691</v>
      </c>
      <c r="F29" s="302">
        <f>SUM(F13:F28)</f>
        <v>225544477</v>
      </c>
      <c r="G29" s="302">
        <f>SUM(G13:G28)</f>
        <v>137584522</v>
      </c>
      <c r="H29" s="302">
        <f>SUM(H13:H28)</f>
        <v>104069845</v>
      </c>
      <c r="I29" s="304">
        <f t="shared" si="0"/>
        <v>1343</v>
      </c>
      <c r="J29" s="302">
        <f t="shared" si="0"/>
        <v>175526214</v>
      </c>
      <c r="K29" s="302">
        <f t="shared" si="0"/>
        <v>179449641</v>
      </c>
      <c r="L29" s="302">
        <f t="shared" si="0"/>
        <v>106154505</v>
      </c>
      <c r="M29" s="305">
        <f t="shared" si="0"/>
        <v>80443502</v>
      </c>
      <c r="N29" s="306">
        <f>IF(E29=0,0,I29/E29)</f>
        <v>0.7942046126552336</v>
      </c>
      <c r="O29" s="307">
        <f>IF(B29=0,0,F29/B29)</f>
        <v>1.1790942664540074</v>
      </c>
      <c r="P29" s="307">
        <f>IF(G29=0,0,L29/G29)</f>
        <v>0.7715584824287139</v>
      </c>
      <c r="Q29" s="307">
        <f>IF(D29=0,0,M29/D29)</f>
        <v>0.8669629451445102</v>
      </c>
      <c r="R29" s="307">
        <f>IF(F29=0,0,K29/F29)</f>
        <v>0.7956286200703554</v>
      </c>
      <c r="S29" s="307">
        <f>IF(D29=0,0,H29/D29)</f>
        <v>1.1215908939659625</v>
      </c>
      <c r="T29" s="308">
        <f>IF(H29=0,0,M29/H29)</f>
        <v>0.7729760912010583</v>
      </c>
    </row>
    <row r="30" ht="13.5" thickTop="1"/>
  </sheetData>
  <sheetProtection password="C766" sheet="1" objects="1" scenarios="1"/>
  <mergeCells count="25">
    <mergeCell ref="T6:T10"/>
    <mergeCell ref="N5:T5"/>
    <mergeCell ref="J7:M7"/>
    <mergeCell ref="J8:K8"/>
    <mergeCell ref="K9:K10"/>
    <mergeCell ref="J9:J10"/>
    <mergeCell ref="P6:P10"/>
    <mergeCell ref="Q6:Q10"/>
    <mergeCell ref="R6:R10"/>
    <mergeCell ref="S6:S10"/>
    <mergeCell ref="A5:A11"/>
    <mergeCell ref="A3:B3"/>
    <mergeCell ref="O6:O10"/>
    <mergeCell ref="N6:N10"/>
    <mergeCell ref="I5:M6"/>
    <mergeCell ref="L8:M9"/>
    <mergeCell ref="I7:I10"/>
    <mergeCell ref="E8:E10"/>
    <mergeCell ref="C9:D9"/>
    <mergeCell ref="B5:D8"/>
    <mergeCell ref="E5:H7"/>
    <mergeCell ref="B9:B10"/>
    <mergeCell ref="G9:H9"/>
    <mergeCell ref="F8:H8"/>
    <mergeCell ref="F9:F10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Header>&amp;L&amp;"Arial,tučné kurzíva"Příloha č. 3. Monitorovací tabulky</oddHeader>
    <oddFooter>&amp;R&amp;"Arial,kurzíva"Strana: 5 z 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L18"/>
  <sheetViews>
    <sheetView zoomScale="75" zoomScaleNormal="75" zoomScaleSheetLayoutView="100" workbookViewId="0" topLeftCell="A1">
      <selection activeCell="G2" sqref="G2"/>
    </sheetView>
  </sheetViews>
  <sheetFormatPr defaultColWidth="9.140625" defaultRowHeight="12.75"/>
  <cols>
    <col min="1" max="1" width="12.7109375" style="0" customWidth="1"/>
    <col min="2" max="2" width="26.7109375" style="0" customWidth="1"/>
    <col min="3" max="6" width="11.7109375" style="0" customWidth="1"/>
    <col min="7" max="10" width="14.7109375" style="0" customWidth="1"/>
    <col min="11" max="11" width="15.140625" style="0" customWidth="1"/>
    <col min="12" max="12" width="14.7109375" style="0" customWidth="1"/>
  </cols>
  <sheetData>
    <row r="1" spans="1:8" s="77" customFormat="1" ht="19.5" customHeight="1">
      <c r="A1" s="527" t="s">
        <v>349</v>
      </c>
      <c r="B1" s="528"/>
      <c r="C1" s="528"/>
      <c r="D1" s="528"/>
      <c r="E1" s="528"/>
      <c r="F1" s="528"/>
      <c r="G1" s="528"/>
      <c r="H1" s="27"/>
    </row>
    <row r="2" s="77" customFormat="1" ht="13.5" customHeight="1">
      <c r="A2" s="78"/>
    </row>
    <row r="3" spans="1:10" s="77" customFormat="1" ht="19.5" customHeight="1">
      <c r="A3" s="531" t="s">
        <v>110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s="77" customFormat="1" ht="19.5" customHeight="1">
      <c r="A4" s="79"/>
      <c r="B4" s="27"/>
      <c r="C4" s="27"/>
      <c r="D4" s="27"/>
      <c r="E4" s="27"/>
      <c r="F4" s="27"/>
      <c r="G4" s="27"/>
      <c r="H4" s="27"/>
      <c r="I4" s="27"/>
      <c r="J4" s="27"/>
    </row>
    <row r="5" spans="1:12" ht="17.25" customHeight="1">
      <c r="A5" s="404" t="s">
        <v>391</v>
      </c>
      <c r="B5" s="404"/>
      <c r="C5" s="404" t="s">
        <v>76</v>
      </c>
      <c r="D5" s="404"/>
      <c r="E5" s="404"/>
      <c r="F5" s="404" t="s">
        <v>392</v>
      </c>
      <c r="G5" s="529" t="s">
        <v>111</v>
      </c>
      <c r="H5" s="529"/>
      <c r="I5" s="529"/>
      <c r="J5" s="532" t="s">
        <v>112</v>
      </c>
      <c r="K5" s="404" t="s">
        <v>113</v>
      </c>
      <c r="L5" s="404"/>
    </row>
    <row r="6" spans="1:12" ht="19.5" customHeight="1">
      <c r="A6" s="404"/>
      <c r="B6" s="404"/>
      <c r="C6" s="404"/>
      <c r="D6" s="404"/>
      <c r="E6" s="404"/>
      <c r="F6" s="404"/>
      <c r="G6" s="530" t="s">
        <v>4</v>
      </c>
      <c r="H6" s="530" t="s">
        <v>84</v>
      </c>
      <c r="I6" s="530"/>
      <c r="J6" s="532"/>
      <c r="K6" s="404"/>
      <c r="L6" s="404"/>
    </row>
    <row r="7" spans="1:12" ht="31.5" customHeight="1">
      <c r="A7" s="404"/>
      <c r="B7" s="404"/>
      <c r="C7" s="57" t="s">
        <v>114</v>
      </c>
      <c r="D7" s="80" t="s">
        <v>115</v>
      </c>
      <c r="E7" s="80" t="s">
        <v>116</v>
      </c>
      <c r="F7" s="404"/>
      <c r="G7" s="530"/>
      <c r="H7" s="17" t="s">
        <v>4</v>
      </c>
      <c r="I7" s="17" t="s">
        <v>90</v>
      </c>
      <c r="J7" s="532"/>
      <c r="K7" s="57" t="s">
        <v>85</v>
      </c>
      <c r="L7" s="57" t="s">
        <v>90</v>
      </c>
    </row>
    <row r="8" spans="1:12" ht="21" customHeight="1">
      <c r="A8" s="431" t="s">
        <v>218</v>
      </c>
      <c r="B8" s="433"/>
      <c r="C8" s="56">
        <v>48</v>
      </c>
      <c r="D8" s="56">
        <v>131</v>
      </c>
      <c r="E8" s="56">
        <v>113</v>
      </c>
      <c r="F8" s="33" t="s">
        <v>462</v>
      </c>
      <c r="G8" s="33">
        <v>13569057</v>
      </c>
      <c r="H8" s="33">
        <v>6956179</v>
      </c>
      <c r="I8" s="33">
        <v>5383066</v>
      </c>
      <c r="J8" s="33">
        <v>12066677</v>
      </c>
      <c r="K8" s="33">
        <v>6220625</v>
      </c>
      <c r="L8" s="33">
        <v>4830591</v>
      </c>
    </row>
    <row r="9" spans="1:12" ht="18" customHeight="1">
      <c r="A9" s="431" t="s">
        <v>37</v>
      </c>
      <c r="B9" s="433"/>
      <c r="C9" s="56">
        <v>38</v>
      </c>
      <c r="D9" s="56">
        <v>111</v>
      </c>
      <c r="E9" s="56">
        <v>88</v>
      </c>
      <c r="F9" s="33" t="s">
        <v>462</v>
      </c>
      <c r="G9" s="33">
        <v>14708191</v>
      </c>
      <c r="H9" s="33">
        <v>7054634</v>
      </c>
      <c r="I9" s="33">
        <v>5322403</v>
      </c>
      <c r="J9" s="33">
        <v>12588867</v>
      </c>
      <c r="K9" s="33">
        <v>5979829</v>
      </c>
      <c r="L9" s="33">
        <v>4512533</v>
      </c>
    </row>
    <row r="10" spans="1:12" ht="13.5" customHeight="1">
      <c r="A10" s="431" t="s">
        <v>493</v>
      </c>
      <c r="B10" s="433"/>
      <c r="C10" s="56">
        <v>33</v>
      </c>
      <c r="D10" s="56">
        <v>45</v>
      </c>
      <c r="E10" s="56">
        <v>42</v>
      </c>
      <c r="F10" s="33" t="s">
        <v>462</v>
      </c>
      <c r="G10" s="33">
        <v>10765661</v>
      </c>
      <c r="H10" s="33">
        <v>5267973</v>
      </c>
      <c r="I10" s="33">
        <v>4026401</v>
      </c>
      <c r="J10" s="33">
        <v>10025736</v>
      </c>
      <c r="K10" s="33">
        <v>4941852</v>
      </c>
      <c r="L10" s="33">
        <v>3781298</v>
      </c>
    </row>
    <row r="11" spans="1:12" ht="41.25" customHeight="1">
      <c r="A11" s="431" t="s">
        <v>396</v>
      </c>
      <c r="B11" s="433"/>
      <c r="C11" s="56">
        <v>61</v>
      </c>
      <c r="D11" s="56">
        <v>81</v>
      </c>
      <c r="E11" s="56">
        <v>67</v>
      </c>
      <c r="F11" s="33" t="s">
        <v>462</v>
      </c>
      <c r="G11" s="33">
        <v>10148007</v>
      </c>
      <c r="H11" s="33">
        <v>4852074</v>
      </c>
      <c r="I11" s="33">
        <v>3662538</v>
      </c>
      <c r="J11" s="33">
        <v>9018305</v>
      </c>
      <c r="K11" s="33">
        <v>4338889</v>
      </c>
      <c r="L11" s="33">
        <v>3277608</v>
      </c>
    </row>
    <row r="12" spans="1:12" ht="41.25" customHeight="1">
      <c r="A12" s="428" t="s">
        <v>397</v>
      </c>
      <c r="B12" s="430"/>
      <c r="C12" s="56">
        <v>17</v>
      </c>
      <c r="D12" s="56">
        <v>21</v>
      </c>
      <c r="E12" s="56">
        <v>16</v>
      </c>
      <c r="F12" s="33" t="s">
        <v>462</v>
      </c>
      <c r="G12" s="33">
        <v>2048858</v>
      </c>
      <c r="H12" s="33">
        <v>953578</v>
      </c>
      <c r="I12" s="33">
        <v>712276</v>
      </c>
      <c r="J12" s="33">
        <v>1659962</v>
      </c>
      <c r="K12" s="33">
        <v>798842</v>
      </c>
      <c r="L12" s="33">
        <v>600173</v>
      </c>
    </row>
    <row r="13" spans="1:12" ht="13.5" customHeight="1">
      <c r="A13" s="526" t="s">
        <v>44</v>
      </c>
      <c r="B13" s="433"/>
      <c r="C13" s="232">
        <f>SUM(C8:C12)</f>
        <v>197</v>
      </c>
      <c r="D13" s="232">
        <f>SUM(D8:D12)</f>
        <v>389</v>
      </c>
      <c r="E13" s="232">
        <f>SUM(E8:E12)</f>
        <v>326</v>
      </c>
      <c r="F13" s="82"/>
      <c r="G13" s="82">
        <f aca="true" t="shared" si="0" ref="G13:L13">SUM(G8:G12)</f>
        <v>51239774</v>
      </c>
      <c r="H13" s="82">
        <f t="shared" si="0"/>
        <v>25084438</v>
      </c>
      <c r="I13" s="82">
        <f t="shared" si="0"/>
        <v>19106684</v>
      </c>
      <c r="J13" s="82">
        <f t="shared" si="0"/>
        <v>45359547</v>
      </c>
      <c r="K13" s="82">
        <f t="shared" si="0"/>
        <v>22280037</v>
      </c>
      <c r="L13" s="82">
        <f t="shared" si="0"/>
        <v>17002203</v>
      </c>
    </row>
    <row r="14" ht="13.5" customHeight="1"/>
    <row r="15" spans="1:5" ht="13.5" customHeight="1">
      <c r="A15" s="535"/>
      <c r="B15" s="528"/>
      <c r="C15" s="528"/>
      <c r="D15" s="528"/>
      <c r="E15" s="528"/>
    </row>
    <row r="16" spans="1:5" ht="13.5" customHeight="1">
      <c r="A16" s="533" t="s">
        <v>390</v>
      </c>
      <c r="B16" s="528"/>
      <c r="C16" s="528"/>
      <c r="D16" s="528"/>
      <c r="E16" s="528"/>
    </row>
    <row r="17" spans="1:9" ht="13.5" customHeight="1">
      <c r="A17" s="534"/>
      <c r="B17" s="528"/>
      <c r="C17" s="528"/>
      <c r="D17" s="528"/>
      <c r="E17" s="528"/>
      <c r="F17" s="528"/>
      <c r="G17" s="528"/>
      <c r="H17" s="528"/>
      <c r="I17" s="528"/>
    </row>
    <row r="18" spans="1:5" ht="13.5" customHeight="1">
      <c r="A18" s="528"/>
      <c r="B18" s="528"/>
      <c r="C18" s="528"/>
      <c r="D18" s="528"/>
      <c r="E18" s="528"/>
    </row>
  </sheetData>
  <sheetProtection password="C766" sheet="1" objects="1" scenarios="1"/>
  <mergeCells count="20">
    <mergeCell ref="A16:E16"/>
    <mergeCell ref="A18:E18"/>
    <mergeCell ref="A17:I17"/>
    <mergeCell ref="A15:E15"/>
    <mergeCell ref="A11:B11"/>
    <mergeCell ref="J5:J7"/>
    <mergeCell ref="K5:L6"/>
    <mergeCell ref="A10:B10"/>
    <mergeCell ref="A8:B8"/>
    <mergeCell ref="A9:B9"/>
    <mergeCell ref="A12:B12"/>
    <mergeCell ref="A13:B13"/>
    <mergeCell ref="A1:G1"/>
    <mergeCell ref="F5:F7"/>
    <mergeCell ref="G5:I5"/>
    <mergeCell ref="G6:G7"/>
    <mergeCell ref="H6:I6"/>
    <mergeCell ref="C5:E6"/>
    <mergeCell ref="A5:B7"/>
    <mergeCell ref="A3:J3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&amp;L&amp;"Arial,tučné kurzíva"Příloha č. 3. Monitorovací tabulky</oddHeader>
    <oddFooter>&amp;R&amp;"Arial,kurzíva"Strana: 6 z 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M27"/>
  <sheetViews>
    <sheetView zoomScale="75" zoomScaleNormal="75" zoomScaleSheetLayoutView="100" workbookViewId="0" topLeftCell="A1">
      <selection activeCell="A27" sqref="A27:M27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5" width="10.7109375" style="0" customWidth="1"/>
    <col min="6" max="6" width="21.7109375" style="0" customWidth="1"/>
    <col min="7" max="7" width="9.57421875" style="0" customWidth="1"/>
    <col min="8" max="8" width="12.8515625" style="0" customWidth="1"/>
    <col min="9" max="9" width="11.710937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1.57421875" style="0" customWidth="1"/>
  </cols>
  <sheetData>
    <row r="1" spans="1:7" s="5" customFormat="1" ht="19.5" customHeight="1">
      <c r="A1" s="527" t="s">
        <v>243</v>
      </c>
      <c r="B1" s="528"/>
      <c r="C1" s="528"/>
      <c r="D1" s="528"/>
      <c r="E1" s="528"/>
      <c r="F1" s="528"/>
      <c r="G1" s="528"/>
    </row>
    <row r="2" s="5" customFormat="1" ht="9.75" customHeight="1">
      <c r="A2" s="83"/>
    </row>
    <row r="3" spans="1:4" s="5" customFormat="1" ht="16.5" customHeight="1">
      <c r="A3" s="531" t="s">
        <v>219</v>
      </c>
      <c r="B3" s="528"/>
      <c r="C3" s="528"/>
      <c r="D3" s="528"/>
    </row>
    <row r="4" spans="1:13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1.25" customHeight="1">
      <c r="A5" s="404" t="s">
        <v>117</v>
      </c>
      <c r="B5" s="404"/>
      <c r="C5" s="404" t="s">
        <v>76</v>
      </c>
      <c r="D5" s="404"/>
      <c r="E5" s="404"/>
      <c r="F5" s="445" t="s">
        <v>186</v>
      </c>
      <c r="G5" s="447"/>
      <c r="H5" s="529" t="s">
        <v>111</v>
      </c>
      <c r="I5" s="529"/>
      <c r="J5" s="529"/>
      <c r="K5" s="532" t="s">
        <v>118</v>
      </c>
      <c r="L5" s="404" t="s">
        <v>119</v>
      </c>
      <c r="M5" s="404"/>
    </row>
    <row r="6" spans="1:13" ht="15.75" customHeight="1">
      <c r="A6" s="404"/>
      <c r="B6" s="404"/>
      <c r="C6" s="404"/>
      <c r="D6" s="404"/>
      <c r="E6" s="404"/>
      <c r="F6" s="448"/>
      <c r="G6" s="450"/>
      <c r="H6" s="530" t="s">
        <v>4</v>
      </c>
      <c r="I6" s="530" t="s">
        <v>84</v>
      </c>
      <c r="J6" s="530"/>
      <c r="K6" s="532"/>
      <c r="L6" s="404"/>
      <c r="M6" s="404"/>
    </row>
    <row r="7" spans="1:13" ht="27.75" customHeight="1">
      <c r="A7" s="404"/>
      <c r="B7" s="404"/>
      <c r="C7" s="57" t="s">
        <v>114</v>
      </c>
      <c r="D7" s="80" t="s">
        <v>115</v>
      </c>
      <c r="E7" s="80" t="s">
        <v>116</v>
      </c>
      <c r="F7" s="80" t="s">
        <v>220</v>
      </c>
      <c r="G7" s="80" t="s">
        <v>221</v>
      </c>
      <c r="H7" s="530"/>
      <c r="I7" s="17" t="s">
        <v>4</v>
      </c>
      <c r="J7" s="17" t="s">
        <v>90</v>
      </c>
      <c r="K7" s="532"/>
      <c r="L7" s="57" t="s">
        <v>4</v>
      </c>
      <c r="M7" s="57" t="s">
        <v>90</v>
      </c>
    </row>
    <row r="8" spans="1:13" ht="13.5" customHeight="1">
      <c r="A8" s="543" t="s">
        <v>120</v>
      </c>
      <c r="B8" s="544"/>
      <c r="C8" s="84"/>
      <c r="D8" s="84"/>
      <c r="E8" s="85"/>
      <c r="F8" s="85"/>
      <c r="G8" s="85"/>
      <c r="H8" s="86"/>
      <c r="I8" s="85"/>
      <c r="J8" s="85"/>
      <c r="K8" s="86"/>
      <c r="L8" s="86"/>
      <c r="M8" s="86"/>
    </row>
    <row r="9" spans="1:13" ht="12.75">
      <c r="A9" s="360" t="s">
        <v>121</v>
      </c>
      <c r="B9" s="545" t="s">
        <v>159</v>
      </c>
      <c r="C9" s="536">
        <v>48</v>
      </c>
      <c r="D9" s="536">
        <v>131</v>
      </c>
      <c r="E9" s="540">
        <v>113</v>
      </c>
      <c r="F9" s="85" t="s">
        <v>326</v>
      </c>
      <c r="G9" s="33">
        <v>138</v>
      </c>
      <c r="H9" s="536">
        <v>13569057</v>
      </c>
      <c r="I9" s="536">
        <v>6956179</v>
      </c>
      <c r="J9" s="536">
        <v>5383066</v>
      </c>
      <c r="K9" s="536">
        <v>12066677</v>
      </c>
      <c r="L9" s="536">
        <v>6220625</v>
      </c>
      <c r="M9" s="536">
        <v>4830591</v>
      </c>
    </row>
    <row r="10" spans="1:13" ht="26.25" customHeight="1">
      <c r="A10" s="360"/>
      <c r="B10" s="546"/>
      <c r="C10" s="536"/>
      <c r="D10" s="536"/>
      <c r="E10" s="541"/>
      <c r="F10" s="85" t="s">
        <v>330</v>
      </c>
      <c r="G10" s="33">
        <v>238705</v>
      </c>
      <c r="H10" s="536"/>
      <c r="I10" s="536"/>
      <c r="J10" s="536"/>
      <c r="K10" s="536"/>
      <c r="L10" s="536"/>
      <c r="M10" s="536"/>
    </row>
    <row r="11" spans="1:13" ht="26.25" customHeight="1">
      <c r="A11" s="360"/>
      <c r="B11" s="546"/>
      <c r="C11" s="536"/>
      <c r="D11" s="536"/>
      <c r="E11" s="541"/>
      <c r="F11" s="85" t="s">
        <v>393</v>
      </c>
      <c r="G11" s="33">
        <v>111</v>
      </c>
      <c r="H11" s="536"/>
      <c r="I11" s="536"/>
      <c r="J11" s="536"/>
      <c r="K11" s="536"/>
      <c r="L11" s="536"/>
      <c r="M11" s="536"/>
    </row>
    <row r="12" spans="1:13" ht="19.5" customHeight="1">
      <c r="A12" s="396"/>
      <c r="B12" s="547"/>
      <c r="C12" s="536"/>
      <c r="D12" s="536"/>
      <c r="E12" s="542"/>
      <c r="F12" s="189" t="s">
        <v>363</v>
      </c>
      <c r="G12" s="33">
        <v>22571</v>
      </c>
      <c r="H12" s="536"/>
      <c r="I12" s="536"/>
      <c r="J12" s="536"/>
      <c r="K12" s="536"/>
      <c r="L12" s="536"/>
      <c r="M12" s="536"/>
    </row>
    <row r="13" spans="1:13" ht="19.5" customHeight="1">
      <c r="A13" s="396"/>
      <c r="B13" s="545" t="s">
        <v>122</v>
      </c>
      <c r="C13" s="536">
        <v>38</v>
      </c>
      <c r="D13" s="536">
        <v>111</v>
      </c>
      <c r="E13" s="539">
        <v>88</v>
      </c>
      <c r="F13" s="189" t="s">
        <v>327</v>
      </c>
      <c r="G13" s="33">
        <v>130</v>
      </c>
      <c r="H13" s="536">
        <v>14708191</v>
      </c>
      <c r="I13" s="536">
        <v>7054634</v>
      </c>
      <c r="J13" s="536">
        <v>5322403</v>
      </c>
      <c r="K13" s="536">
        <v>12588867</v>
      </c>
      <c r="L13" s="536">
        <v>5979829</v>
      </c>
      <c r="M13" s="536">
        <v>4512533</v>
      </c>
    </row>
    <row r="14" spans="1:13" ht="30" customHeight="1">
      <c r="A14" s="396"/>
      <c r="B14" s="546"/>
      <c r="C14" s="536"/>
      <c r="D14" s="536"/>
      <c r="E14" s="539"/>
      <c r="F14" s="189" t="s">
        <v>328</v>
      </c>
      <c r="G14" s="33">
        <v>122450</v>
      </c>
      <c r="H14" s="536"/>
      <c r="I14" s="536"/>
      <c r="J14" s="536"/>
      <c r="K14" s="536"/>
      <c r="L14" s="536"/>
      <c r="M14" s="536"/>
    </row>
    <row r="15" spans="1:13" ht="30" customHeight="1">
      <c r="A15" s="396"/>
      <c r="B15" s="546"/>
      <c r="C15" s="536"/>
      <c r="D15" s="536"/>
      <c r="E15" s="539"/>
      <c r="F15" s="189" t="s">
        <v>394</v>
      </c>
      <c r="G15" s="33">
        <v>79</v>
      </c>
      <c r="H15" s="536"/>
      <c r="I15" s="536"/>
      <c r="J15" s="536"/>
      <c r="K15" s="536"/>
      <c r="L15" s="536"/>
      <c r="M15" s="536"/>
    </row>
    <row r="16" spans="1:13" ht="28.5" customHeight="1">
      <c r="A16" s="396"/>
      <c r="B16" s="547"/>
      <c r="C16" s="536"/>
      <c r="D16" s="404"/>
      <c r="E16" s="539"/>
      <c r="F16" s="188" t="s">
        <v>364</v>
      </c>
      <c r="G16" s="33">
        <v>19862</v>
      </c>
      <c r="H16" s="536"/>
      <c r="I16" s="536"/>
      <c r="J16" s="536"/>
      <c r="K16" s="536"/>
      <c r="L16" s="536"/>
      <c r="M16" s="536"/>
    </row>
    <row r="17" spans="1:13" ht="28.5" customHeight="1">
      <c r="A17" s="396"/>
      <c r="B17" s="548" t="s">
        <v>244</v>
      </c>
      <c r="C17" s="536">
        <v>78</v>
      </c>
      <c r="D17" s="536">
        <v>102</v>
      </c>
      <c r="E17" s="539">
        <v>83</v>
      </c>
      <c r="F17" s="35" t="s">
        <v>395</v>
      </c>
      <c r="G17" s="33">
        <v>109</v>
      </c>
      <c r="H17" s="536">
        <v>12196865</v>
      </c>
      <c r="I17" s="536">
        <v>5805652</v>
      </c>
      <c r="J17" s="536">
        <v>4374814</v>
      </c>
      <c r="K17" s="536">
        <v>10678267</v>
      </c>
      <c r="L17" s="536">
        <v>5137731</v>
      </c>
      <c r="M17" s="536">
        <v>3877781</v>
      </c>
    </row>
    <row r="18" spans="1:13" ht="28.5" customHeight="1">
      <c r="A18" s="396"/>
      <c r="B18" s="549"/>
      <c r="C18" s="536"/>
      <c r="D18" s="536"/>
      <c r="E18" s="539"/>
      <c r="F18" s="35" t="s">
        <v>329</v>
      </c>
      <c r="G18" s="321">
        <v>188814</v>
      </c>
      <c r="H18" s="536"/>
      <c r="I18" s="536"/>
      <c r="J18" s="536"/>
      <c r="K18" s="536"/>
      <c r="L18" s="536"/>
      <c r="M18" s="536"/>
    </row>
    <row r="19" spans="1:13" ht="28.5" customHeight="1">
      <c r="A19" s="396"/>
      <c r="B19" s="549"/>
      <c r="C19" s="536"/>
      <c r="D19" s="536"/>
      <c r="E19" s="539"/>
      <c r="F19" s="35" t="s">
        <v>398</v>
      </c>
      <c r="G19" s="33">
        <v>15</v>
      </c>
      <c r="H19" s="536"/>
      <c r="I19" s="536"/>
      <c r="J19" s="536"/>
      <c r="K19" s="536"/>
      <c r="L19" s="536"/>
      <c r="M19" s="536"/>
    </row>
    <row r="20" spans="1:13" ht="31.5" customHeight="1">
      <c r="A20" s="396"/>
      <c r="B20" s="547"/>
      <c r="C20" s="536"/>
      <c r="D20" s="536"/>
      <c r="E20" s="539"/>
      <c r="F20" s="35" t="s">
        <v>399</v>
      </c>
      <c r="G20" s="33">
        <v>30120</v>
      </c>
      <c r="H20" s="536"/>
      <c r="I20" s="536"/>
      <c r="J20" s="536"/>
      <c r="K20" s="536"/>
      <c r="L20" s="536"/>
      <c r="M20" s="536"/>
    </row>
    <row r="21" spans="1:13" ht="24" customHeight="1">
      <c r="A21" s="396"/>
      <c r="B21" s="548" t="s">
        <v>498</v>
      </c>
      <c r="C21" s="537">
        <v>33</v>
      </c>
      <c r="D21" s="537">
        <v>45</v>
      </c>
      <c r="E21" s="552">
        <v>42</v>
      </c>
      <c r="F21" s="344" t="s">
        <v>494</v>
      </c>
      <c r="G21" s="33">
        <v>25701</v>
      </c>
      <c r="H21" s="537">
        <v>10765661</v>
      </c>
      <c r="I21" s="537">
        <v>5267973</v>
      </c>
      <c r="J21" s="537">
        <v>4026401</v>
      </c>
      <c r="K21" s="537">
        <v>10025736</v>
      </c>
      <c r="L21" s="537">
        <v>4941852</v>
      </c>
      <c r="M21" s="537">
        <v>3781298</v>
      </c>
    </row>
    <row r="22" spans="1:13" ht="35.25" customHeight="1">
      <c r="A22" s="396"/>
      <c r="B22" s="549"/>
      <c r="C22" s="538"/>
      <c r="D22" s="538"/>
      <c r="E22" s="553"/>
      <c r="F22" s="344" t="s">
        <v>495</v>
      </c>
      <c r="G22" s="33">
        <v>25</v>
      </c>
      <c r="H22" s="538"/>
      <c r="I22" s="538"/>
      <c r="J22" s="538"/>
      <c r="K22" s="538"/>
      <c r="L22" s="538"/>
      <c r="M22" s="538"/>
    </row>
    <row r="23" spans="1:13" ht="29.25" customHeight="1">
      <c r="A23" s="396"/>
      <c r="B23" s="549"/>
      <c r="C23" s="388"/>
      <c r="D23" s="388"/>
      <c r="E23" s="388"/>
      <c r="F23" s="344" t="s">
        <v>496</v>
      </c>
      <c r="G23" s="33">
        <v>44446</v>
      </c>
      <c r="H23" s="388"/>
      <c r="I23" s="388"/>
      <c r="J23" s="388"/>
      <c r="K23" s="388"/>
      <c r="L23" s="388"/>
      <c r="M23" s="388"/>
    </row>
    <row r="24" spans="1:13" ht="36" customHeight="1">
      <c r="A24" s="396"/>
      <c r="B24" s="551"/>
      <c r="C24" s="414"/>
      <c r="D24" s="414"/>
      <c r="E24" s="414"/>
      <c r="F24" s="344" t="s">
        <v>497</v>
      </c>
      <c r="G24" s="33">
        <v>16</v>
      </c>
      <c r="H24" s="414"/>
      <c r="I24" s="414"/>
      <c r="J24" s="414"/>
      <c r="K24" s="414"/>
      <c r="L24" s="414"/>
      <c r="M24" s="414"/>
    </row>
    <row r="25" spans="1:13" ht="13.5" customHeight="1">
      <c r="A25" s="431"/>
      <c r="B25" s="432"/>
      <c r="C25" s="252"/>
      <c r="D25" s="252"/>
      <c r="E25" s="252"/>
      <c r="F25" s="38"/>
      <c r="G25" s="252"/>
      <c r="H25" s="252"/>
      <c r="I25" s="252"/>
      <c r="J25" s="252"/>
      <c r="K25" s="252"/>
      <c r="L25" s="252"/>
      <c r="M25" s="253"/>
    </row>
    <row r="26" spans="1:13" ht="13.5" customHeight="1">
      <c r="A26" s="554" t="s">
        <v>44</v>
      </c>
      <c r="B26" s="555"/>
      <c r="C26" s="82">
        <f>SUM(C9:C25)</f>
        <v>197</v>
      </c>
      <c r="D26" s="82">
        <f>SUM(D9:D25)</f>
        <v>389</v>
      </c>
      <c r="E26" s="82">
        <f>SUM(E9:E25)</f>
        <v>326</v>
      </c>
      <c r="F26" s="87"/>
      <c r="G26" s="87"/>
      <c r="H26" s="82">
        <f aca="true" t="shared" si="0" ref="H26:M26">SUM(H9:H25)</f>
        <v>51239774</v>
      </c>
      <c r="I26" s="82">
        <f t="shared" si="0"/>
        <v>25084438</v>
      </c>
      <c r="J26" s="82">
        <f t="shared" si="0"/>
        <v>19106684</v>
      </c>
      <c r="K26" s="82">
        <f t="shared" si="0"/>
        <v>45359547</v>
      </c>
      <c r="L26" s="82">
        <f t="shared" si="0"/>
        <v>22280037</v>
      </c>
      <c r="M26" s="82">
        <f t="shared" si="0"/>
        <v>17002203</v>
      </c>
    </row>
    <row r="27" spans="1:13" ht="32.25" customHeight="1">
      <c r="A27" s="550" t="s">
        <v>400</v>
      </c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</row>
  </sheetData>
  <sheetProtection password="C766" sheet="1" objects="1" scenarios="1"/>
  <mergeCells count="55">
    <mergeCell ref="A27:M27"/>
    <mergeCell ref="L21:L24"/>
    <mergeCell ref="M21:M24"/>
    <mergeCell ref="B21:B24"/>
    <mergeCell ref="C21:C24"/>
    <mergeCell ref="D21:D24"/>
    <mergeCell ref="E21:E24"/>
    <mergeCell ref="J21:J24"/>
    <mergeCell ref="K21:K24"/>
    <mergeCell ref="A26:B26"/>
    <mergeCell ref="L5:M6"/>
    <mergeCell ref="H6:H7"/>
    <mergeCell ref="I6:J6"/>
    <mergeCell ref="H5:J5"/>
    <mergeCell ref="K5:K7"/>
    <mergeCell ref="A1:G1"/>
    <mergeCell ref="A3:D3"/>
    <mergeCell ref="A5:B7"/>
    <mergeCell ref="C5:E6"/>
    <mergeCell ref="F5:G6"/>
    <mergeCell ref="A8:B8"/>
    <mergeCell ref="A25:B25"/>
    <mergeCell ref="D13:D16"/>
    <mergeCell ref="A9:A24"/>
    <mergeCell ref="B9:B12"/>
    <mergeCell ref="B13:B16"/>
    <mergeCell ref="B17:B20"/>
    <mergeCell ref="C17:C20"/>
    <mergeCell ref="D17:D20"/>
    <mergeCell ref="E17:E20"/>
    <mergeCell ref="H9:H12"/>
    <mergeCell ref="H17:H20"/>
    <mergeCell ref="C9:C12"/>
    <mergeCell ref="D9:D12"/>
    <mergeCell ref="E9:E12"/>
    <mergeCell ref="C13:C16"/>
    <mergeCell ref="E13:E16"/>
    <mergeCell ref="I9:I12"/>
    <mergeCell ref="J9:J12"/>
    <mergeCell ref="H13:H16"/>
    <mergeCell ref="I13:I16"/>
    <mergeCell ref="J13:J16"/>
    <mergeCell ref="I17:I20"/>
    <mergeCell ref="H21:H24"/>
    <mergeCell ref="I21:I24"/>
    <mergeCell ref="J17:J20"/>
    <mergeCell ref="K9:K12"/>
    <mergeCell ref="L17:L20"/>
    <mergeCell ref="M17:M20"/>
    <mergeCell ref="L9:L12"/>
    <mergeCell ref="M9:M12"/>
    <mergeCell ref="K17:K20"/>
    <mergeCell ref="K13:K16"/>
    <mergeCell ref="L13:L16"/>
    <mergeCell ref="M13:M1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&amp;L&amp;"Arial,tučné kurzíva"Příloha č. 3. Monitorovací tabulky</oddHeader>
    <oddFooter>&amp;R&amp;"Arial,kurzíva"Strana: 7 z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M20"/>
  <sheetViews>
    <sheetView zoomScale="75" zoomScaleNormal="75" zoomScaleSheetLayoutView="100" workbookViewId="0" topLeftCell="A1">
      <selection activeCell="A60" sqref="A60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5" width="16.8515625" style="0" customWidth="1"/>
    <col min="7" max="7" width="11.8515625" style="0" customWidth="1"/>
    <col min="8" max="8" width="12.28125" style="0" customWidth="1"/>
    <col min="9" max="9" width="11.7109375" style="0" customWidth="1"/>
    <col min="10" max="11" width="12.7109375" style="0" customWidth="1"/>
    <col min="12" max="12" width="12.140625" style="0" customWidth="1"/>
    <col min="13" max="13" width="11.140625" style="0" customWidth="1"/>
  </cols>
  <sheetData>
    <row r="1" spans="1:11" s="5" customFormat="1" ht="19.5" customHeight="1">
      <c r="A1" s="527" t="s">
        <v>350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2" s="5" customFormat="1" ht="19.5" customHeight="1">
      <c r="A2" s="88" t="s">
        <v>222</v>
      </c>
      <c r="B2" s="88"/>
    </row>
    <row r="3" spans="1:2" s="5" customFormat="1" ht="13.5" customHeight="1">
      <c r="A3" s="83"/>
      <c r="B3" s="83"/>
    </row>
    <row r="4" spans="1:13" ht="31.5" customHeight="1">
      <c r="A4" s="557" t="s">
        <v>123</v>
      </c>
      <c r="B4" s="502" t="s">
        <v>76</v>
      </c>
      <c r="C4" s="502"/>
      <c r="D4" s="502"/>
      <c r="E4" s="503" t="s">
        <v>186</v>
      </c>
      <c r="F4" s="560"/>
      <c r="G4" s="561"/>
      <c r="H4" s="562" t="s">
        <v>111</v>
      </c>
      <c r="I4" s="562"/>
      <c r="J4" s="562"/>
      <c r="K4" s="502" t="s">
        <v>124</v>
      </c>
      <c r="L4" s="502" t="s">
        <v>125</v>
      </c>
      <c r="M4" s="502"/>
    </row>
    <row r="5" spans="1:13" ht="15.75" customHeight="1">
      <c r="A5" s="558"/>
      <c r="B5" s="502"/>
      <c r="C5" s="502"/>
      <c r="D5" s="502"/>
      <c r="E5" s="557" t="s">
        <v>220</v>
      </c>
      <c r="F5" s="503" t="s">
        <v>126</v>
      </c>
      <c r="G5" s="561"/>
      <c r="H5" s="562" t="s">
        <v>4</v>
      </c>
      <c r="I5" s="562" t="s">
        <v>84</v>
      </c>
      <c r="J5" s="562"/>
      <c r="K5" s="502"/>
      <c r="L5" s="502"/>
      <c r="M5" s="502"/>
    </row>
    <row r="6" spans="1:13" ht="27" customHeight="1">
      <c r="A6" s="559"/>
      <c r="B6" s="58" t="s">
        <v>114</v>
      </c>
      <c r="C6" s="58" t="s">
        <v>115</v>
      </c>
      <c r="D6" s="58" t="s">
        <v>116</v>
      </c>
      <c r="E6" s="559"/>
      <c r="F6" s="58" t="s">
        <v>128</v>
      </c>
      <c r="G6" s="58" t="s">
        <v>223</v>
      </c>
      <c r="H6" s="562"/>
      <c r="I6" s="89" t="s">
        <v>4</v>
      </c>
      <c r="J6" s="89" t="s">
        <v>90</v>
      </c>
      <c r="K6" s="502"/>
      <c r="L6" s="58" t="s">
        <v>4</v>
      </c>
      <c r="M6" s="58" t="s">
        <v>90</v>
      </c>
    </row>
    <row r="7" spans="1:13" ht="25.5">
      <c r="A7" s="545" t="s">
        <v>152</v>
      </c>
      <c r="B7" s="530">
        <v>117</v>
      </c>
      <c r="C7" s="536">
        <v>198</v>
      </c>
      <c r="D7" s="536">
        <v>156</v>
      </c>
      <c r="E7" s="86" t="s">
        <v>365</v>
      </c>
      <c r="F7" s="33">
        <v>0</v>
      </c>
      <c r="G7" s="33">
        <v>1133965</v>
      </c>
      <c r="H7" s="536">
        <v>34801994</v>
      </c>
      <c r="I7" s="536">
        <v>15963314</v>
      </c>
      <c r="J7" s="536">
        <v>12005248</v>
      </c>
      <c r="K7" s="536">
        <v>28028839</v>
      </c>
      <c r="L7" s="536">
        <v>12638200</v>
      </c>
      <c r="M7" s="536">
        <v>9511046</v>
      </c>
    </row>
    <row r="8" spans="1:13" ht="38.25">
      <c r="A8" s="546"/>
      <c r="B8" s="530"/>
      <c r="C8" s="536"/>
      <c r="D8" s="536"/>
      <c r="E8" s="86" t="s">
        <v>401</v>
      </c>
      <c r="F8" s="33">
        <v>0</v>
      </c>
      <c r="G8" s="33">
        <v>154</v>
      </c>
      <c r="H8" s="536"/>
      <c r="I8" s="536"/>
      <c r="J8" s="536"/>
      <c r="K8" s="536"/>
      <c r="L8" s="536"/>
      <c r="M8" s="536"/>
    </row>
    <row r="9" spans="1:13" ht="12.75">
      <c r="A9" s="547"/>
      <c r="B9" s="530"/>
      <c r="C9" s="536"/>
      <c r="D9" s="536"/>
      <c r="E9" s="86"/>
      <c r="F9" s="33"/>
      <c r="G9" s="33"/>
      <c r="H9" s="536"/>
      <c r="I9" s="536"/>
      <c r="J9" s="536"/>
      <c r="K9" s="536"/>
      <c r="L9" s="536"/>
      <c r="M9" s="536"/>
    </row>
    <row r="10" spans="1:13" ht="24.75" customHeight="1">
      <c r="A10" s="545" t="s">
        <v>160</v>
      </c>
      <c r="B10" s="530">
        <v>26</v>
      </c>
      <c r="C10" s="536">
        <v>93</v>
      </c>
      <c r="D10" s="536">
        <v>58</v>
      </c>
      <c r="E10" s="86" t="s">
        <v>366</v>
      </c>
      <c r="F10" s="33">
        <v>0</v>
      </c>
      <c r="G10" s="33">
        <v>12348296</v>
      </c>
      <c r="H10" s="536">
        <v>20373491</v>
      </c>
      <c r="I10" s="536">
        <v>8958103</v>
      </c>
      <c r="J10" s="536">
        <v>6735299</v>
      </c>
      <c r="K10" s="536">
        <v>13298974</v>
      </c>
      <c r="L10" s="536">
        <v>5713883</v>
      </c>
      <c r="M10" s="536">
        <v>4300855</v>
      </c>
    </row>
    <row r="11" spans="1:13" ht="39" customHeight="1">
      <c r="A11" s="547"/>
      <c r="B11" s="530"/>
      <c r="C11" s="536"/>
      <c r="D11" s="536"/>
      <c r="E11" s="81" t="s">
        <v>401</v>
      </c>
      <c r="F11" s="33">
        <v>0</v>
      </c>
      <c r="G11" s="33">
        <v>56</v>
      </c>
      <c r="H11" s="536"/>
      <c r="I11" s="536"/>
      <c r="J11" s="536"/>
      <c r="K11" s="536"/>
      <c r="L11" s="536"/>
      <c r="M11" s="536"/>
    </row>
    <row r="12" spans="1:13" ht="25.5">
      <c r="A12" s="545" t="s">
        <v>153</v>
      </c>
      <c r="B12" s="530">
        <v>8</v>
      </c>
      <c r="C12" s="536">
        <v>15</v>
      </c>
      <c r="D12" s="536">
        <v>13</v>
      </c>
      <c r="E12" s="81" t="s">
        <v>367</v>
      </c>
      <c r="F12" s="33">
        <v>0</v>
      </c>
      <c r="G12" s="233">
        <v>6698</v>
      </c>
      <c r="H12" s="536">
        <v>2832759</v>
      </c>
      <c r="I12" s="536">
        <v>1531640</v>
      </c>
      <c r="J12" s="536">
        <v>1189338</v>
      </c>
      <c r="K12" s="536">
        <v>2937960</v>
      </c>
      <c r="L12" s="536">
        <v>1399721</v>
      </c>
      <c r="M12" s="536">
        <v>1079842</v>
      </c>
    </row>
    <row r="13" spans="1:13" ht="42.75" customHeight="1">
      <c r="A13" s="547"/>
      <c r="B13" s="530"/>
      <c r="C13" s="536"/>
      <c r="D13" s="536"/>
      <c r="E13" s="81" t="s">
        <v>401</v>
      </c>
      <c r="F13" s="33">
        <v>0</v>
      </c>
      <c r="G13" s="233">
        <v>9</v>
      </c>
      <c r="H13" s="536"/>
      <c r="I13" s="536"/>
      <c r="J13" s="536"/>
      <c r="K13" s="536"/>
      <c r="L13" s="536"/>
      <c r="M13" s="536"/>
    </row>
    <row r="14" spans="1:13" ht="25.5">
      <c r="A14" s="545" t="s">
        <v>154</v>
      </c>
      <c r="B14" s="530">
        <v>18</v>
      </c>
      <c r="C14" s="536">
        <v>26</v>
      </c>
      <c r="D14" s="539">
        <v>22</v>
      </c>
      <c r="E14" s="81" t="s">
        <v>331</v>
      </c>
      <c r="F14" s="33">
        <v>25</v>
      </c>
      <c r="G14" s="33">
        <v>0</v>
      </c>
      <c r="H14" s="536">
        <v>5310639</v>
      </c>
      <c r="I14" s="536">
        <v>2583028</v>
      </c>
      <c r="J14" s="536">
        <v>1941269</v>
      </c>
      <c r="K14" s="536">
        <v>4546834</v>
      </c>
      <c r="L14" s="536">
        <v>2193927</v>
      </c>
      <c r="M14" s="536">
        <v>1649420</v>
      </c>
    </row>
    <row r="15" spans="1:13" ht="38.25">
      <c r="A15" s="546"/>
      <c r="B15" s="530"/>
      <c r="C15" s="404"/>
      <c r="D15" s="539"/>
      <c r="E15" s="81" t="s">
        <v>332</v>
      </c>
      <c r="F15" s="33">
        <v>0</v>
      </c>
      <c r="G15" s="33">
        <v>5</v>
      </c>
      <c r="H15" s="556"/>
      <c r="I15" s="556"/>
      <c r="J15" s="556"/>
      <c r="K15" s="556"/>
      <c r="L15" s="556"/>
      <c r="M15" s="556"/>
    </row>
    <row r="16" spans="1:13" ht="62.25" customHeight="1">
      <c r="A16" s="547"/>
      <c r="B16" s="530"/>
      <c r="C16" s="404"/>
      <c r="D16" s="539"/>
      <c r="E16" s="81" t="s">
        <v>402</v>
      </c>
      <c r="F16" s="33">
        <v>0</v>
      </c>
      <c r="G16" s="33">
        <v>21</v>
      </c>
      <c r="H16" s="556"/>
      <c r="I16" s="556"/>
      <c r="J16" s="556"/>
      <c r="K16" s="556"/>
      <c r="L16" s="556"/>
      <c r="M16" s="556"/>
    </row>
    <row r="17" spans="1:13" ht="13.5" customHeight="1">
      <c r="A17" s="9"/>
      <c r="B17" s="235"/>
      <c r="C17" s="234"/>
      <c r="D17" s="234"/>
      <c r="E17" s="38"/>
      <c r="F17" s="236"/>
      <c r="G17" s="10"/>
      <c r="H17" s="236"/>
      <c r="I17" s="236"/>
      <c r="J17" s="236"/>
      <c r="K17" s="236"/>
      <c r="L17" s="236"/>
      <c r="M17" s="236"/>
    </row>
    <row r="18" spans="1:13" s="1" customFormat="1" ht="13.5" customHeight="1">
      <c r="A18" s="90" t="s">
        <v>44</v>
      </c>
      <c r="B18" s="98">
        <f>SUM(B7:B17)</f>
        <v>169</v>
      </c>
      <c r="C18" s="98">
        <f>SUM(C7:C17)</f>
        <v>332</v>
      </c>
      <c r="D18" s="98">
        <f>SUM(D7:D17)</f>
        <v>249</v>
      </c>
      <c r="E18" s="87"/>
      <c r="F18" s="87"/>
      <c r="G18" s="87"/>
      <c r="H18" s="33">
        <f aca="true" t="shared" si="0" ref="H18:M18">SUM(H7:H17)</f>
        <v>63318883</v>
      </c>
      <c r="I18" s="33">
        <f t="shared" si="0"/>
        <v>29036085</v>
      </c>
      <c r="J18" s="33">
        <f t="shared" si="0"/>
        <v>21871154</v>
      </c>
      <c r="K18" s="33">
        <f t="shared" si="0"/>
        <v>48812607</v>
      </c>
      <c r="L18" s="33">
        <f t="shared" si="0"/>
        <v>21945731</v>
      </c>
      <c r="M18" s="33">
        <f t="shared" si="0"/>
        <v>16541163</v>
      </c>
    </row>
    <row r="20" spans="1:12" ht="14.25">
      <c r="A20" s="443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</row>
  </sheetData>
  <sheetProtection password="C766" sheet="1" objects="1" scenarios="1"/>
  <mergeCells count="52">
    <mergeCell ref="K4:K6"/>
    <mergeCell ref="L4:M5"/>
    <mergeCell ref="H5:H6"/>
    <mergeCell ref="I5:J5"/>
    <mergeCell ref="A20:L20"/>
    <mergeCell ref="A1:K1"/>
    <mergeCell ref="A4:A6"/>
    <mergeCell ref="B4:D5"/>
    <mergeCell ref="E4:G4"/>
    <mergeCell ref="E5:E6"/>
    <mergeCell ref="F5:G5"/>
    <mergeCell ref="H4:J4"/>
    <mergeCell ref="A7:A9"/>
    <mergeCell ref="B7:B9"/>
    <mergeCell ref="C7:C9"/>
    <mergeCell ref="D7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6"/>
    <mergeCell ref="B14:B16"/>
    <mergeCell ref="C14:C16"/>
    <mergeCell ref="D14:D16"/>
    <mergeCell ref="H7:H9"/>
    <mergeCell ref="I7:I9"/>
    <mergeCell ref="J7:J9"/>
    <mergeCell ref="H10:H11"/>
    <mergeCell ref="I10:I11"/>
    <mergeCell ref="J10:J11"/>
    <mergeCell ref="H14:H16"/>
    <mergeCell ref="I14:I16"/>
    <mergeCell ref="J14:J16"/>
    <mergeCell ref="H12:H13"/>
    <mergeCell ref="I12:I13"/>
    <mergeCell ref="J12:J13"/>
    <mergeCell ref="K7:K9"/>
    <mergeCell ref="L7:L9"/>
    <mergeCell ref="M7:M9"/>
    <mergeCell ref="K10:K11"/>
    <mergeCell ref="L10:L11"/>
    <mergeCell ref="M10:M11"/>
    <mergeCell ref="K12:K13"/>
    <mergeCell ref="L12:L13"/>
    <mergeCell ref="M12:M13"/>
    <mergeCell ref="K14:K16"/>
    <mergeCell ref="L14:L16"/>
    <mergeCell ref="M14:M16"/>
  </mergeCells>
  <printOptions/>
  <pageMargins left="0.59" right="0.35433070866141736" top="0.7874015748031497" bottom="0.7874015748031497" header="0.5118110236220472" footer="0.5118110236220472"/>
  <pageSetup fitToHeight="1" fitToWidth="1" horizontalDpi="600" verticalDpi="600" orientation="landscape" paperSize="9" scale="77" r:id="rId1"/>
  <headerFooter alignWithMargins="0">
    <oddHeader>&amp;L&amp;"Arial,tučné kurzíva"Příloha č. 3. Monitorovací tabulky</oddHeader>
    <oddFooter>&amp;R&amp;"Arial,kurzíva"Strana: 8 z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 Čr</dc:creator>
  <cp:keywords/>
  <dc:description/>
  <cp:lastModifiedBy>10002267</cp:lastModifiedBy>
  <cp:lastPrinted>2005-06-08T06:26:50Z</cp:lastPrinted>
  <dcterms:created xsi:type="dcterms:W3CDTF">2001-03-19T08:42:38Z</dcterms:created>
  <dcterms:modified xsi:type="dcterms:W3CDTF">2009-03-12T10:41:29Z</dcterms:modified>
  <cp:category/>
  <cp:version/>
  <cp:contentType/>
  <cp:contentStatus/>
</cp:coreProperties>
</file>