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4/"/>
    </mc:Choice>
  </mc:AlternateContent>
  <xr:revisionPtr revIDLastSave="4914" documentId="8_{3E254B1E-4020-453F-942A-D978E34AB631}" xr6:coauthVersionLast="47" xr6:coauthVersionMax="47" xr10:uidLastSave="{93CA4983-CA7C-49A9-AFD1-EBFA9E44F242}"/>
  <workbookProtection workbookAlgorithmName="SHA-512" workbookHashValue="CYkuEv0rEMtDh5MlhJ0hFqwuZN19awrR3rCWIONAZc0jGIDRLeBhVZa+eJRstC4bXNhYA5f2Amz7RV+wjPofow==" workbookSaltValue="N4FndudAYwmlk0d9b/HPrQ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88" i="2" l="1"/>
  <c r="BI89" i="2"/>
  <c r="BI90" i="2"/>
  <c r="BG90" i="2" l="1"/>
  <c r="BF90" i="2"/>
  <c r="BE90" i="2"/>
  <c r="BG89" i="2"/>
  <c r="BF89" i="2"/>
  <c r="BE89" i="2"/>
  <c r="BG88" i="2"/>
  <c r="BF88" i="2"/>
  <c r="BE88" i="2"/>
  <c r="E62" i="2"/>
  <c r="F62" i="2"/>
  <c r="G62" i="2"/>
  <c r="H62" i="2"/>
  <c r="E63" i="2"/>
  <c r="F63" i="2"/>
  <c r="G63" i="2"/>
  <c r="H63" i="2"/>
  <c r="E64" i="2"/>
  <c r="F64" i="2"/>
  <c r="G64" i="2"/>
  <c r="H64" i="2"/>
  <c r="N59" i="1"/>
  <c r="N60" i="1"/>
  <c r="N61" i="1"/>
  <c r="C53" i="2"/>
  <c r="C52" i="2"/>
  <c r="C51" i="2"/>
  <c r="Y51" i="2"/>
  <c r="Z51" i="2"/>
  <c r="Y52" i="2"/>
  <c r="Z52" i="2"/>
  <c r="Y53" i="2"/>
  <c r="Z53" i="2"/>
  <c r="U53" i="2"/>
  <c r="U52" i="2"/>
  <c r="U51" i="2"/>
  <c r="Q35" i="1" l="1"/>
  <c r="R35" i="1"/>
  <c r="S35" i="1"/>
  <c r="T35" i="1"/>
  <c r="U35" i="1"/>
  <c r="V35" i="1"/>
  <c r="W35" i="1"/>
  <c r="X35" i="1"/>
  <c r="Y35" i="1"/>
  <c r="Q36" i="1"/>
  <c r="R36" i="1"/>
  <c r="S36" i="1"/>
  <c r="T36" i="1"/>
  <c r="U36" i="1"/>
  <c r="V36" i="1"/>
  <c r="W36" i="1"/>
  <c r="X36" i="1"/>
  <c r="Y36" i="1"/>
  <c r="Q37" i="1"/>
  <c r="R37" i="1"/>
  <c r="S37" i="1"/>
  <c r="T37" i="1"/>
  <c r="U37" i="1"/>
  <c r="V37" i="1"/>
  <c r="W37" i="1"/>
  <c r="X37" i="1"/>
  <c r="Y37" i="1"/>
  <c r="R24" i="1"/>
  <c r="R25" i="1"/>
  <c r="R26" i="1"/>
  <c r="T24" i="1"/>
  <c r="T25" i="1"/>
  <c r="T26" i="1"/>
  <c r="O12" i="1" l="1"/>
  <c r="O13" i="1"/>
  <c r="O14" i="1"/>
  <c r="F12" i="1"/>
  <c r="G12" i="1"/>
  <c r="I12" i="1"/>
  <c r="J12" i="1"/>
  <c r="K12" i="1"/>
  <c r="M12" i="1"/>
  <c r="N12" i="1"/>
  <c r="P12" i="1"/>
  <c r="Q12" i="1"/>
  <c r="R12" i="1"/>
  <c r="S12" i="1"/>
  <c r="T12" i="1"/>
  <c r="U12" i="1"/>
  <c r="F13" i="1"/>
  <c r="G13" i="1"/>
  <c r="I13" i="1"/>
  <c r="J13" i="1"/>
  <c r="K13" i="1"/>
  <c r="M13" i="1"/>
  <c r="N13" i="1"/>
  <c r="P13" i="1"/>
  <c r="Q13" i="1"/>
  <c r="R13" i="1"/>
  <c r="S13" i="1"/>
  <c r="T13" i="1"/>
  <c r="U13" i="1"/>
  <c r="F14" i="1"/>
  <c r="G14" i="1"/>
  <c r="I14" i="1"/>
  <c r="J14" i="1"/>
  <c r="K14" i="1"/>
  <c r="M14" i="1"/>
  <c r="N14" i="1"/>
  <c r="P14" i="1"/>
  <c r="Q14" i="1"/>
  <c r="R14" i="1"/>
  <c r="S14" i="1"/>
  <c r="T14" i="1"/>
  <c r="U14" i="1"/>
  <c r="C12" i="1"/>
  <c r="D12" i="1"/>
  <c r="E12" i="1"/>
  <c r="C13" i="1"/>
  <c r="D13" i="1"/>
  <c r="E13" i="1"/>
  <c r="C14" i="1"/>
  <c r="D14" i="1"/>
  <c r="E14" i="1"/>
  <c r="D62" i="2"/>
  <c r="D63" i="2"/>
  <c r="D64" i="2"/>
  <c r="K24" i="2"/>
  <c r="K25" i="2"/>
  <c r="K26" i="2"/>
  <c r="P35" i="1"/>
  <c r="P36" i="1"/>
  <c r="P37" i="1"/>
  <c r="C49" i="1" l="1"/>
  <c r="D49" i="1"/>
  <c r="E49" i="1"/>
  <c r="F49" i="1"/>
  <c r="G49" i="1"/>
  <c r="H49" i="1"/>
  <c r="I49" i="1"/>
  <c r="K49" i="1"/>
  <c r="L49" i="1"/>
  <c r="M49" i="1"/>
  <c r="N49" i="1"/>
  <c r="Q49" i="1"/>
  <c r="R49" i="1"/>
  <c r="C50" i="1"/>
  <c r="D50" i="1"/>
  <c r="E50" i="1"/>
  <c r="F50" i="1"/>
  <c r="G50" i="1"/>
  <c r="H50" i="1"/>
  <c r="I50" i="1"/>
  <c r="K50" i="1"/>
  <c r="L50" i="1"/>
  <c r="M50" i="1"/>
  <c r="N50" i="1"/>
  <c r="Q50" i="1"/>
  <c r="R50" i="1"/>
  <c r="C51" i="1"/>
  <c r="D51" i="1"/>
  <c r="E51" i="1"/>
  <c r="F51" i="1"/>
  <c r="G51" i="1"/>
  <c r="H51" i="1"/>
  <c r="I51" i="1"/>
  <c r="K51" i="1"/>
  <c r="L51" i="1"/>
  <c r="M51" i="1"/>
  <c r="N51" i="1"/>
  <c r="Q51" i="1"/>
  <c r="R51" i="1"/>
  <c r="C67" i="1" l="1"/>
  <c r="C68" i="1"/>
  <c r="C69" i="1"/>
  <c r="F59" i="1"/>
  <c r="G59" i="1"/>
  <c r="I59" i="1"/>
  <c r="F60" i="1"/>
  <c r="G60" i="1"/>
  <c r="I60" i="1"/>
  <c r="F61" i="1"/>
  <c r="G61" i="1"/>
  <c r="I61" i="1"/>
  <c r="E59" i="1"/>
  <c r="E60" i="1"/>
  <c r="E61" i="1"/>
  <c r="K35" i="1"/>
  <c r="K36" i="1"/>
  <c r="K37" i="1"/>
  <c r="N24" i="1"/>
  <c r="N25" i="1"/>
  <c r="N26" i="1"/>
  <c r="K24" i="1"/>
  <c r="K25" i="1"/>
  <c r="K26" i="1"/>
  <c r="H24" i="1"/>
  <c r="H25" i="1"/>
  <c r="H26" i="1"/>
  <c r="O88" i="2"/>
  <c r="P88" i="2"/>
  <c r="Q88" i="2"/>
  <c r="R88" i="2"/>
  <c r="S88" i="2"/>
  <c r="AD88" i="2"/>
  <c r="AE88" i="2"/>
  <c r="AF88" i="2"/>
  <c r="AG88" i="2"/>
  <c r="AJ88" i="2"/>
  <c r="AK88" i="2"/>
  <c r="BD88" i="2"/>
  <c r="O89" i="2"/>
  <c r="P89" i="2"/>
  <c r="Q89" i="2"/>
  <c r="R89" i="2"/>
  <c r="S89" i="2"/>
  <c r="AD89" i="2"/>
  <c r="AE89" i="2"/>
  <c r="AF89" i="2"/>
  <c r="AG89" i="2"/>
  <c r="AJ89" i="2"/>
  <c r="AK89" i="2"/>
  <c r="BD89" i="2"/>
  <c r="O90" i="2"/>
  <c r="P90" i="2"/>
  <c r="Q90" i="2"/>
  <c r="R90" i="2"/>
  <c r="S90" i="2"/>
  <c r="AD90" i="2"/>
  <c r="AE90" i="2"/>
  <c r="AF90" i="2"/>
  <c r="AG90" i="2"/>
  <c r="AJ90" i="2"/>
  <c r="AK90" i="2"/>
  <c r="BD90" i="2"/>
  <c r="C88" i="2"/>
  <c r="C89" i="2"/>
  <c r="C90" i="2"/>
  <c r="C62" i="2"/>
  <c r="C63" i="2"/>
  <c r="C64" i="2"/>
  <c r="C41" i="2"/>
  <c r="C42" i="2"/>
  <c r="C43" i="2"/>
  <c r="C24" i="2"/>
  <c r="D24" i="2"/>
  <c r="E24" i="2"/>
  <c r="F24" i="2"/>
  <c r="G24" i="2"/>
  <c r="H24" i="2"/>
  <c r="I24" i="2"/>
  <c r="J24" i="2"/>
  <c r="C25" i="2"/>
  <c r="D25" i="2"/>
  <c r="E25" i="2"/>
  <c r="F25" i="2"/>
  <c r="G25" i="2"/>
  <c r="H25" i="2"/>
  <c r="I25" i="2"/>
  <c r="J25" i="2"/>
  <c r="C26" i="2"/>
  <c r="D26" i="2"/>
  <c r="E26" i="2"/>
  <c r="F26" i="2"/>
  <c r="G26" i="2"/>
  <c r="H26" i="2"/>
  <c r="I26" i="2"/>
  <c r="J26" i="2"/>
  <c r="J13" i="2"/>
  <c r="P13" i="2"/>
  <c r="Q13" i="2"/>
  <c r="R13" i="2"/>
  <c r="J14" i="2"/>
  <c r="P14" i="2"/>
  <c r="Q14" i="2"/>
  <c r="R14" i="2"/>
  <c r="J15" i="2"/>
  <c r="P15" i="2"/>
  <c r="Q15" i="2"/>
  <c r="R15" i="2"/>
  <c r="G13" i="2"/>
  <c r="G14" i="2"/>
  <c r="G15" i="2"/>
  <c r="C13" i="2"/>
  <c r="D13" i="2"/>
  <c r="E13" i="2"/>
  <c r="F13" i="2"/>
  <c r="C14" i="2"/>
  <c r="D14" i="2"/>
  <c r="E14" i="2"/>
  <c r="F14" i="2"/>
  <c r="C15" i="2"/>
  <c r="D15" i="2"/>
  <c r="E15" i="2"/>
  <c r="F15" i="2"/>
  <c r="D88" i="2" l="1"/>
  <c r="E88" i="2"/>
  <c r="F88" i="2"/>
  <c r="D89" i="2"/>
  <c r="E89" i="2"/>
  <c r="F89" i="2"/>
  <c r="D90" i="2"/>
  <c r="E90" i="2"/>
  <c r="F90" i="2"/>
  <c r="M59" i="1" l="1"/>
  <c r="M60" i="1"/>
  <c r="M61" i="1"/>
  <c r="J59" i="1" l="1"/>
  <c r="K59" i="1"/>
  <c r="L59" i="1"/>
  <c r="J60" i="1"/>
  <c r="K60" i="1"/>
  <c r="L60" i="1"/>
  <c r="J61" i="1"/>
  <c r="K61" i="1"/>
  <c r="L61" i="1"/>
  <c r="D35" i="1"/>
  <c r="G35" i="1"/>
  <c r="D36" i="1"/>
  <c r="G36" i="1"/>
  <c r="D37" i="1"/>
  <c r="G37" i="1"/>
  <c r="O24" i="1"/>
  <c r="O25" i="1"/>
  <c r="O26" i="1"/>
  <c r="M24" i="1"/>
  <c r="M25" i="1"/>
  <c r="M26" i="1"/>
  <c r="J24" i="1"/>
  <c r="J25" i="1"/>
  <c r="J26" i="1"/>
  <c r="G24" i="1"/>
  <c r="G25" i="1"/>
  <c r="G26" i="1"/>
  <c r="L24" i="1" l="1"/>
  <c r="L25" i="1"/>
  <c r="L26" i="1"/>
  <c r="J35" i="1"/>
  <c r="L35" i="1"/>
  <c r="M35" i="1"/>
  <c r="J36" i="1"/>
  <c r="L36" i="1"/>
  <c r="M36" i="1"/>
  <c r="J37" i="1"/>
  <c r="L37" i="1"/>
  <c r="M37" i="1"/>
  <c r="C59" i="1" l="1"/>
  <c r="D59" i="1"/>
  <c r="C60" i="1"/>
  <c r="D60" i="1"/>
  <c r="C61" i="1"/>
  <c r="D61" i="1"/>
  <c r="C35" i="1"/>
  <c r="H35" i="1"/>
  <c r="I35" i="1"/>
  <c r="C36" i="1"/>
  <c r="H36" i="1"/>
  <c r="I36" i="1"/>
  <c r="C37" i="1"/>
  <c r="H37" i="1"/>
  <c r="I37" i="1"/>
  <c r="C24" i="1"/>
  <c r="D24" i="1"/>
  <c r="E24" i="1"/>
  <c r="F24" i="1"/>
  <c r="I24" i="1"/>
  <c r="C25" i="1"/>
  <c r="D25" i="1"/>
  <c r="E25" i="1"/>
  <c r="F25" i="1"/>
  <c r="I25" i="1"/>
  <c r="C26" i="1"/>
  <c r="D26" i="1"/>
  <c r="E26" i="1"/>
  <c r="F26" i="1"/>
  <c r="I26" i="1"/>
</calcChain>
</file>

<file path=xl/sharedStrings.xml><?xml version="1.0" encoding="utf-8"?>
<sst xmlns="http://schemas.openxmlformats.org/spreadsheetml/2006/main" count="881" uniqueCount="242">
  <si>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</si>
  <si>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</si>
  <si>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</si>
  <si>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</si>
  <si>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</si>
  <si>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</si>
  <si>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</si>
  <si>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</si>
  <si>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</si>
  <si>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</si>
  <si>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</si>
  <si>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</si>
  <si>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</si>
  <si>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</si>
  <si>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</si>
  <si>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</si>
  <si>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</si>
  <si>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</si>
  <si>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</si>
  <si>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</si>
  <si>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</si>
  <si>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</si>
  <si>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</si>
  <si>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</si>
  <si>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</si>
  <si>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</si>
  <si>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</si>
  <si>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</si>
  <si>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</si>
  <si>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</si>
  <si>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</si>
  <si>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</si>
  <si>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</si>
  <si>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</si>
  <si>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</si>
  <si>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</si>
  <si>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</si>
  <si>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</si>
  <si>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</si>
  <si>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</si>
  <si>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</si>
  <si>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</si>
  <si>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</si>
  <si>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</si>
  <si>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</si>
  <si>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</si>
  <si>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</si>
  <si>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</si>
  <si>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</si>
  <si>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</si>
  <si>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</si>
  <si>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</si>
  <si>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</si>
  <si>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</si>
  <si>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</si>
  <si>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</si>
  <si>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</si>
  <si>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</si>
  <si>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</si>
  <si>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</si>
  <si>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</si>
  <si>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</si>
  <si>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</si>
  <si>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</si>
  <si>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</si>
  <si>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</si>
  <si>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</si>
  <si>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</si>
  <si>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</si>
  <si>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</si>
  <si>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</si>
  <si>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</si>
  <si>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</si>
  <si>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</si>
  <si>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</si>
  <si>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</si>
  <si>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</si>
  <si>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</si>
  <si>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</si>
  <si>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</si>
  <si>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</si>
  <si>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</si>
  <si>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</si>
  <si>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</si>
  <si>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</si>
  <si>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</si>
  <si>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</si>
  <si>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</si>
  <si>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</si>
  <si>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</si>
  <si>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</si>
  <si>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</si>
  <si>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</si>
  <si>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</si>
  <si>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</si>
  <si>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</si>
  <si>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</si>
  <si>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</si>
  <si>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</si>
  <si>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</si>
  <si>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</si>
  <si>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</si>
  <si>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</si>
  <si>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</si>
  <si>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</si>
  <si>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</si>
  <si>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</si>
  <si>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</si>
  <si>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</si>
  <si>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</si>
  <si>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</si>
  <si>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</si>
  <si>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</si>
  <si>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</si>
  <si>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</si>
  <si>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</si>
  <si>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</si>
  <si>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</si>
  <si>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</si>
  <si>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</si>
  <si>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</si>
  <si>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</si>
  <si>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</si>
  <si>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</si>
  <si>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</si>
  <si>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</si>
  <si>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</si>
  <si>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</si>
  <si>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</si>
  <si>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</si>
  <si>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</si>
  <si>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</si>
  <si>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</si>
  <si>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</si>
  <si>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</si>
  <si>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</si>
  <si>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</si>
  <si>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</si>
  <si>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</si>
  <si>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</si>
  <si>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</si>
  <si>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</si>
  <si>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</si>
  <si>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</si>
  <si>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</si>
  <si>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</si>
  <si>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</si>
  <si>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</si>
  <si>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</si>
  <si>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</si>
  <si>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</si>
  <si>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</si>
  <si>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</si>
  <si>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</si>
  <si>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</si>
  <si>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</si>
  <si>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</si>
  <si>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</si>
  <si>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</si>
  <si>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</si>
  <si>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</si>
  <si>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</si>
  <si>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</si>
  <si>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</si>
  <si>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VG rýže – fosfolipáza D</t>
  </si>
  <si>
    <t>SE P-35S</t>
  </si>
  <si>
    <t>SE T-NOS</t>
  </si>
  <si>
    <t>SE bar</t>
  </si>
  <si>
    <t>SE CP4espsp</t>
  </si>
  <si>
    <r>
      <t xml:space="preserve">Kyselina benzoová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</si>
  <si>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</si>
  <si>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Taurin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</si>
  <si>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Dusitan sodný         </t>
    </r>
    <r>
      <rPr>
        <sz val="11"/>
        <color theme="1"/>
        <rFont val="Calibri"/>
        <family val="2"/>
        <charset val="238"/>
        <scheme val="minor"/>
      </rPr>
      <t xml:space="preserve"> (m</t>
    </r>
    <r>
      <rPr>
        <sz val="11"/>
        <color theme="1"/>
        <rFont val="Calibri"/>
        <family val="2"/>
        <charset val="238"/>
      </rPr>
      <t>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</si>
  <si>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Hořčík              </t>
    </r>
    <r>
      <rPr>
        <sz val="11"/>
        <color theme="1"/>
        <rFont val="Calibri"/>
        <family val="2"/>
        <charset val="238"/>
        <scheme val="minor"/>
      </rPr>
      <t>(%)</t>
    </r>
  </si>
  <si>
    <t>Zpracovala: Ing. Zora Hlavová/březen 2024</t>
  </si>
  <si>
    <t>Zpracovala: Ing. Zora Hlavová /březen 2024</t>
  </si>
  <si>
    <t>Kompletní krmná směs pro selata (ČOS)</t>
  </si>
  <si>
    <t>Kompletní krmná směs pro výkrm prasat (A 2)</t>
  </si>
  <si>
    <t>Kompletní krmná směs pro předvýkrm prasat - do 35 ž.h. (A 1)</t>
  </si>
  <si>
    <t>Kompletní krmná směs pro odchov prasat</t>
  </si>
  <si>
    <t>Doplňková krmná směs pro selata</t>
  </si>
  <si>
    <r>
      <t xml:space="preserve">Hydroxyanalog methioninu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</si>
  <si>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hydroxyanalogu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</si>
  <si>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&lt;0,009000</t>
  </si>
  <si>
    <t>&lt;0,01500</t>
  </si>
  <si>
    <t>&lt;0,1000</t>
  </si>
  <si>
    <t>&lt;0,02000</t>
  </si>
  <si>
    <t>&lt;0,05000</t>
  </si>
  <si>
    <t>&lt;0,2000</t>
  </si>
  <si>
    <t>&lt;1,000</t>
  </si>
  <si>
    <t>&lt;2,500</t>
  </si>
  <si>
    <t>&lt;20,00</t>
  </si>
  <si>
    <t>&lt;10,00</t>
  </si>
  <si>
    <t>&lt;5,000</t>
  </si>
  <si>
    <t>&lt;5,00</t>
  </si>
  <si>
    <t>Kompletní krmná směs pro výkrm kuřat nad 14 dnů stáří</t>
  </si>
  <si>
    <t>Minerální krmivo pro drůbež</t>
  </si>
  <si>
    <t>Kompletní krmná směs pro výkrm kuřat v období ochranné lhůty - dokrm</t>
  </si>
  <si>
    <t>Kompletní krmná směs pro výkrm kuřat do 14. dne stáří</t>
  </si>
  <si>
    <t>Kompletní krmná směs pro užitkové nosnice</t>
  </si>
  <si>
    <t>&lt;2,600</t>
  </si>
  <si>
    <t>Minerální krmivo pro skot</t>
  </si>
  <si>
    <t>Doplňková krmná směs pro odchov skotu</t>
  </si>
  <si>
    <t>nenalezeny</t>
  </si>
  <si>
    <t>Doplňková krmná směs pro dojnice</t>
  </si>
  <si>
    <t>Doplňková krmná směs pro telata</t>
  </si>
  <si>
    <t>Minerální krmivo pro králíky</t>
  </si>
  <si>
    <t>Kompletní krmná směs pro výkrm králíků</t>
  </si>
  <si>
    <t>Kompletní krmná směs pro kočky</t>
  </si>
  <si>
    <t>Kompletní krmná směs pro psy</t>
  </si>
  <si>
    <t>Kompletní krmná směs pro ptáky</t>
  </si>
  <si>
    <t>&lt;80,00</t>
  </si>
  <si>
    <t>Doplňková krmná směs pro ryby</t>
  </si>
  <si>
    <t>Kompletní krmná směs pro hlodavce</t>
  </si>
  <si>
    <t>&lt;50,00</t>
  </si>
  <si>
    <t>Premix pro drůbež</t>
  </si>
  <si>
    <t>Premix pro skot</t>
  </si>
  <si>
    <t>Premix pro prasata</t>
  </si>
  <si>
    <t>MANGAN</t>
  </si>
  <si>
    <t>MĚĎ</t>
  </si>
  <si>
    <t>&lt;0,001000</t>
  </si>
  <si>
    <t>ZINEK</t>
  </si>
  <si>
    <t>&lt;0,5000</t>
  </si>
  <si>
    <t>&lt;0,3000</t>
  </si>
  <si>
    <t>Bavlníkové semeno</t>
  </si>
  <si>
    <t>Botanická čistota</t>
  </si>
  <si>
    <t>Nečistoty</t>
  </si>
  <si>
    <t>Jiné druhy kult.plod</t>
  </si>
  <si>
    <t>Nečistoty škodlivé</t>
  </si>
  <si>
    <t>Námel</t>
  </si>
  <si>
    <t>Rýžové otruby</t>
  </si>
  <si>
    <t>detekován</t>
  </si>
  <si>
    <t>nedetekován</t>
  </si>
  <si>
    <t>Rybí protein hydrolyzovaný</t>
  </si>
  <si>
    <t>Oxid hořečnatý</t>
  </si>
  <si>
    <t>Cukrovarské řízky sušené</t>
  </si>
  <si>
    <t>Triticale</t>
  </si>
  <si>
    <t>Kukuřice</t>
  </si>
  <si>
    <t>&lt;0,010</t>
  </si>
  <si>
    <t>Sladový květ</t>
  </si>
  <si>
    <t>Ječmen</t>
  </si>
  <si>
    <t>Uhličitan vápenatý (vápenec)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</si>
</sst>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165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0" fillId="0" borderId="0" xfId="0" applyNumberFormat="1"/>
    <xf numFmtId="176" fontId="1" fillId="4" borderId="7" xfId="0" applyNumberFormat="1" applyFont="1" applyFill="1" applyBorder="1" applyAlignment="1">
      <alignment horizontal="center"/>
    </xf>
    <xf numFmtId="176" fontId="1" fillId="4" borderId="0" xfId="0" applyNumberFormat="1" applyFont="1" applyFill="1" applyBorder="1" applyAlignment="1">
      <alignment horizontal="center"/>
    </xf>
    <xf numFmtId="176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0" fontId="0" fillId="4" borderId="7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69" fontId="0" fillId="2" borderId="12" xfId="0" applyNumberFormat="1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70" fontId="1" fillId="4" borderId="7" xfId="0" applyNumberFormat="1" applyFont="1" applyFill="1" applyBorder="1" applyAlignment="1">
      <alignment horizontal="center"/>
    </xf>
    <xf numFmtId="170" fontId="1" fillId="4" borderId="0" xfId="0" applyNumberFormat="1" applyFont="1" applyFill="1" applyBorder="1" applyAlignment="1">
      <alignment horizontal="center"/>
    </xf>
    <xf numFmtId="170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6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49" fontId="0" fillId="5" borderId="0" xfId="0" applyNumberFormat="1" applyFill="1" applyBorder="1"/>
    <xf numFmtId="166" fontId="0" fillId="5" borderId="0" xfId="0" applyNumberFormat="1" applyFill="1" applyBorder="1" applyAlignment="1">
      <alignment horizontal="center"/>
    </xf>
    <xf numFmtId="169" fontId="0" fillId="5" borderId="0" xfId="0" applyNumberFormat="1" applyFill="1" applyAlignment="1">
      <alignment horizontal="center"/>
    </xf>
    <xf numFmtId="176" fontId="0" fillId="2" borderId="0" xfId="0" applyNumberFormat="1" applyFill="1" applyAlignment="1">
      <alignment horizont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5" fontId="0" fillId="5" borderId="0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65" fontId="0" fillId="4" borderId="12" xfId="0" applyNumberFormat="1" applyFill="1" applyBorder="1" applyAlignment="1">
      <alignment horizontal="center"/>
    </xf>
    <xf numFmtId="49" fontId="0" fillId="5" borderId="0" xfId="0" applyNumberFormat="1" applyFont="1" applyFill="1" applyBorder="1"/>
    <xf numFmtId="49" fontId="0" fillId="2" borderId="13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2"/>
  <sheetViews>
    <sheetView showGridLines="0" tabSelected="1" zoomScale="80" zoomScaleNormal="80" workbookViewId="0">
      <selection activeCell="J29" sqref="J29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29" ht="120" customHeight="1">
      <c r="B1" s="178" t="s">
        <v>174</v>
      </c>
      <c r="J1" s="149"/>
      <c r="K1" s="150"/>
      <c r="L1" s="150"/>
      <c r="M1" s="150"/>
      <c r="N1" s="150"/>
      <c r="O1" s="150"/>
      <c r="P1" s="150"/>
      <c r="Q1" s="149"/>
    </row>
    <row r="2" spans="1:29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thickBot="1"/>
    <row r="4" spans="1:29" s="3" customFormat="1" ht="60" customHeight="1">
      <c r="A4" s="42" t="s">
        <v>6</v>
      </c>
      <c r="B4" s="43" t="s">
        <v>3</v>
      </c>
      <c r="C4" s="44" t="s">
        <v>55</v>
      </c>
      <c r="D4" s="45" t="s">
        <v>56</v>
      </c>
      <c r="E4" s="44" t="s">
        <v>80</v>
      </c>
      <c r="F4" s="44" t="s">
        <v>57</v>
      </c>
      <c r="G4" s="44" t="s">
        <v>58</v>
      </c>
      <c r="H4" s="44" t="s">
        <v>170</v>
      </c>
      <c r="I4" s="44" t="s">
        <v>59</v>
      </c>
      <c r="J4" s="44" t="s">
        <v>60</v>
      </c>
      <c r="K4" s="44" t="s">
        <v>61</v>
      </c>
      <c r="L4" s="44" t="s">
        <v>62</v>
      </c>
      <c r="M4" s="44" t="s">
        <v>37</v>
      </c>
      <c r="N4" s="44" t="s">
        <v>38</v>
      </c>
      <c r="O4" s="44" t="s">
        <v>40</v>
      </c>
      <c r="P4" s="44" t="s">
        <v>115</v>
      </c>
      <c r="Q4" s="44" t="s">
        <v>77</v>
      </c>
      <c r="R4" s="44" t="s">
        <v>78</v>
      </c>
      <c r="S4" s="44" t="s">
        <v>181</v>
      </c>
      <c r="T4" s="44" t="s">
        <v>182</v>
      </c>
      <c r="U4" s="44" t="s">
        <v>50</v>
      </c>
      <c r="V4" s="44" t="s">
        <v>76</v>
      </c>
      <c r="W4" s="44" t="s">
        <v>163</v>
      </c>
      <c r="X4" s="44" t="s">
        <v>116</v>
      </c>
    </row>
    <row r="5" spans="1:29" s="2" customFormat="1">
      <c r="A5" s="198" t="s">
        <v>180</v>
      </c>
      <c r="B5" s="180">
        <v>24000220</v>
      </c>
      <c r="C5" s="36">
        <v>93.25</v>
      </c>
      <c r="D5" s="199">
        <v>30.43</v>
      </c>
      <c r="E5" s="200">
        <v>1.9159999999999999</v>
      </c>
      <c r="F5" s="200">
        <v>23.78</v>
      </c>
      <c r="G5" s="35"/>
      <c r="H5" s="35"/>
      <c r="I5" s="55">
        <v>3.6379999999999999</v>
      </c>
      <c r="J5" s="201">
        <v>1.1319999999999999</v>
      </c>
      <c r="K5" s="201">
        <v>2.7090000000000001</v>
      </c>
      <c r="L5" s="181"/>
      <c r="M5" s="35">
        <v>1103</v>
      </c>
      <c r="N5" s="36">
        <v>958.8</v>
      </c>
      <c r="O5" s="36">
        <v>435.1</v>
      </c>
      <c r="P5" s="35">
        <v>2068</v>
      </c>
      <c r="Q5" s="36">
        <v>58.35</v>
      </c>
      <c r="R5" s="39"/>
      <c r="S5" s="38"/>
      <c r="T5" s="38"/>
      <c r="U5" s="202">
        <v>103200</v>
      </c>
      <c r="V5" s="182"/>
      <c r="W5" s="182"/>
      <c r="X5" s="202">
        <v>14230</v>
      </c>
      <c r="Y5" s="16"/>
      <c r="Z5" s="16"/>
      <c r="AA5" s="16"/>
    </row>
    <row r="6" spans="1:29" s="2" customFormat="1">
      <c r="A6" s="179" t="s">
        <v>179</v>
      </c>
      <c r="B6" s="180">
        <v>24000231</v>
      </c>
      <c r="C6" s="36">
        <v>88.89</v>
      </c>
      <c r="D6" s="36">
        <v>15.01</v>
      </c>
      <c r="E6" s="38">
        <v>3.69</v>
      </c>
      <c r="F6" s="38">
        <v>4.9470000000000001</v>
      </c>
      <c r="G6" s="38">
        <v>5.3810000000000002</v>
      </c>
      <c r="H6" s="35"/>
      <c r="I6" s="55">
        <v>0.56850000000000001</v>
      </c>
      <c r="J6" s="55">
        <v>0.34899999999999998</v>
      </c>
      <c r="K6" s="55">
        <v>0.28299999999999997</v>
      </c>
      <c r="L6" s="181"/>
      <c r="M6" s="35">
        <v>11.66</v>
      </c>
      <c r="N6" s="36">
        <v>106.4</v>
      </c>
      <c r="O6" s="36">
        <v>138.30000000000001</v>
      </c>
      <c r="P6" s="35">
        <v>372.2</v>
      </c>
      <c r="Q6" s="36">
        <v>8.82</v>
      </c>
      <c r="R6" s="38">
        <v>2.0640000000000001</v>
      </c>
      <c r="S6" s="38">
        <v>0.66549999999999998</v>
      </c>
      <c r="T6" s="38">
        <v>2.73</v>
      </c>
      <c r="U6" s="39">
        <v>10900</v>
      </c>
      <c r="V6" s="182"/>
      <c r="W6" s="182"/>
      <c r="X6" s="55"/>
      <c r="AA6" s="16"/>
    </row>
    <row r="7" spans="1:29" s="2" customFormat="1">
      <c r="A7" s="179" t="s">
        <v>178</v>
      </c>
      <c r="B7" s="180">
        <v>24000231</v>
      </c>
      <c r="C7" s="36">
        <v>88.95</v>
      </c>
      <c r="D7" s="36">
        <v>17.07</v>
      </c>
      <c r="E7" s="38">
        <v>3.7669999999999999</v>
      </c>
      <c r="F7" s="38">
        <v>4.5880000000000001</v>
      </c>
      <c r="G7" s="38">
        <v>3.5790000000000002</v>
      </c>
      <c r="H7" s="35"/>
      <c r="I7" s="55">
        <v>0.60450000000000004</v>
      </c>
      <c r="J7" s="55">
        <v>0.4214</v>
      </c>
      <c r="K7" s="55">
        <v>0.17050000000000001</v>
      </c>
      <c r="L7" s="181"/>
      <c r="M7" s="35">
        <v>12</v>
      </c>
      <c r="N7" s="36">
        <v>96.69</v>
      </c>
      <c r="O7" s="36">
        <v>99.75</v>
      </c>
      <c r="P7" s="35">
        <v>238.5</v>
      </c>
      <c r="Q7" s="36">
        <v>11.46</v>
      </c>
      <c r="R7" s="38">
        <v>2.3490000000000002</v>
      </c>
      <c r="S7" s="38">
        <v>1.143</v>
      </c>
      <c r="T7" s="38">
        <v>3.492</v>
      </c>
      <c r="U7" s="39">
        <v>15140</v>
      </c>
      <c r="V7" s="182"/>
      <c r="W7" s="182"/>
      <c r="X7" s="55"/>
      <c r="Y7" s="16"/>
      <c r="Z7" s="16"/>
      <c r="AA7" s="16"/>
    </row>
    <row r="8" spans="1:29" s="2" customFormat="1">
      <c r="A8" s="179" t="s">
        <v>176</v>
      </c>
      <c r="B8" s="180">
        <v>24000425</v>
      </c>
      <c r="C8" s="36">
        <v>88.05</v>
      </c>
      <c r="D8" s="36">
        <v>16.579999999999998</v>
      </c>
      <c r="E8" s="38">
        <v>4.8449999999999998</v>
      </c>
      <c r="F8" s="38">
        <v>4.8049999999999997</v>
      </c>
      <c r="G8" s="38">
        <v>3.0070000000000001</v>
      </c>
      <c r="H8" s="38">
        <v>3.5529999999999999</v>
      </c>
      <c r="I8" s="55">
        <v>0.57799999999999996</v>
      </c>
      <c r="J8" s="55">
        <v>0.53290000000000004</v>
      </c>
      <c r="K8" s="55">
        <v>0.23200000000000001</v>
      </c>
      <c r="L8" s="38"/>
      <c r="M8" s="35">
        <v>117.7</v>
      </c>
      <c r="N8" s="36">
        <v>141.9</v>
      </c>
      <c r="O8" s="36">
        <v>147.30000000000001</v>
      </c>
      <c r="P8" s="35">
        <v>388.8</v>
      </c>
      <c r="Q8" s="36">
        <v>12.28</v>
      </c>
      <c r="R8" s="38">
        <v>2.1429999999999998</v>
      </c>
      <c r="S8" s="38">
        <v>1.89</v>
      </c>
      <c r="T8" s="38">
        <v>4.0330000000000004</v>
      </c>
      <c r="U8" s="39">
        <v>15390</v>
      </c>
      <c r="V8" s="38"/>
      <c r="W8" s="38"/>
      <c r="X8" s="55"/>
      <c r="Y8" s="16"/>
      <c r="Z8" s="16"/>
      <c r="AA8" s="16"/>
    </row>
    <row r="9" spans="1:29" s="2" customFormat="1">
      <c r="A9" s="179" t="s">
        <v>176</v>
      </c>
      <c r="B9" s="180">
        <v>24000419</v>
      </c>
      <c r="C9" s="36">
        <v>89.21</v>
      </c>
      <c r="D9" s="36">
        <v>19.27</v>
      </c>
      <c r="E9" s="38">
        <v>7.6859999999999999</v>
      </c>
      <c r="F9" s="38">
        <v>4.3849999999999998</v>
      </c>
      <c r="G9" s="38">
        <v>2.3370000000000002</v>
      </c>
      <c r="H9" s="35"/>
      <c r="I9" s="55">
        <v>0.5393</v>
      </c>
      <c r="J9" s="55">
        <v>0.53849999999999998</v>
      </c>
      <c r="K9" s="55">
        <v>0.31690000000000002</v>
      </c>
      <c r="L9" s="181"/>
      <c r="M9" s="35">
        <v>125.3</v>
      </c>
      <c r="N9" s="36">
        <v>84.14</v>
      </c>
      <c r="O9" s="36">
        <v>75.569999999999993</v>
      </c>
      <c r="P9" s="35">
        <v>207.1</v>
      </c>
      <c r="Q9" s="36">
        <v>13.08</v>
      </c>
      <c r="R9" s="39"/>
      <c r="S9" s="38"/>
      <c r="T9" s="38"/>
      <c r="U9" s="39">
        <v>10290</v>
      </c>
      <c r="V9" s="35">
        <v>174.6</v>
      </c>
      <c r="W9" s="35">
        <v>192.1</v>
      </c>
      <c r="X9" s="55"/>
    </row>
    <row r="10" spans="1:29" s="2" customFormat="1">
      <c r="A10" s="198" t="s">
        <v>176</v>
      </c>
      <c r="B10" s="180">
        <v>24000220</v>
      </c>
      <c r="C10" s="36">
        <v>87.72</v>
      </c>
      <c r="D10" s="199">
        <v>14.92</v>
      </c>
      <c r="E10" s="38">
        <v>5.242</v>
      </c>
      <c r="F10" s="38">
        <v>4.3019999999999996</v>
      </c>
      <c r="G10" s="38">
        <v>3.5750000000000002</v>
      </c>
      <c r="H10" s="35"/>
      <c r="I10" s="55">
        <v>0.45889999999999997</v>
      </c>
      <c r="J10" s="55">
        <v>0.41239999999999999</v>
      </c>
      <c r="K10" s="55">
        <v>0.25159999999999999</v>
      </c>
      <c r="L10" s="38">
        <v>0.20899999999999999</v>
      </c>
      <c r="M10" s="35">
        <v>93.1</v>
      </c>
      <c r="N10" s="36">
        <v>92.43</v>
      </c>
      <c r="O10" s="36">
        <v>58.68</v>
      </c>
      <c r="P10" s="35"/>
      <c r="Q10" s="36">
        <v>13.74</v>
      </c>
      <c r="R10" s="39"/>
      <c r="S10" s="38"/>
      <c r="T10" s="38"/>
      <c r="U10" s="39">
        <v>10530</v>
      </c>
      <c r="V10" s="182"/>
      <c r="W10" s="182"/>
      <c r="X10" s="55"/>
    </row>
    <row r="11" spans="1:29" s="2" customFormat="1">
      <c r="A11" s="179" t="s">
        <v>177</v>
      </c>
      <c r="B11" s="180">
        <v>24000405</v>
      </c>
      <c r="C11" s="36">
        <v>86.82</v>
      </c>
      <c r="D11" s="36">
        <v>12.72</v>
      </c>
      <c r="E11" s="38">
        <v>3.081</v>
      </c>
      <c r="F11" s="38">
        <v>3.4220000000000002</v>
      </c>
      <c r="G11" s="38">
        <v>4.0110000000000001</v>
      </c>
      <c r="H11" s="35"/>
      <c r="I11" s="55"/>
      <c r="J11" s="55"/>
      <c r="K11" s="55"/>
      <c r="L11" s="181"/>
      <c r="M11" s="35">
        <v>13.96</v>
      </c>
      <c r="N11" s="36">
        <v>88.1</v>
      </c>
      <c r="O11" s="36">
        <v>74.510000000000005</v>
      </c>
      <c r="P11" s="35"/>
      <c r="Q11" s="36">
        <v>8.1980000000000004</v>
      </c>
      <c r="R11" s="39"/>
      <c r="S11" s="38"/>
      <c r="T11" s="38"/>
      <c r="U11" s="39">
        <v>6112</v>
      </c>
      <c r="V11" s="182"/>
      <c r="W11" s="182"/>
      <c r="X11" s="55"/>
    </row>
    <row r="12" spans="1:29" s="1" customFormat="1">
      <c r="A12" s="46" t="s">
        <v>0</v>
      </c>
      <c r="B12" s="47"/>
      <c r="C12" s="165">
        <f>MIN(C5:C11)</f>
        <v>86.82</v>
      </c>
      <c r="D12" s="165">
        <f>MIN(D5:D11)</f>
        <v>12.72</v>
      </c>
      <c r="E12" s="183">
        <f>MIN(E5:E11)</f>
        <v>1.9159999999999999</v>
      </c>
      <c r="F12" s="183">
        <f>MIN(F5:F11)</f>
        <v>3.4220000000000002</v>
      </c>
      <c r="G12" s="183">
        <f>MIN(G5:G11)</f>
        <v>2.3370000000000002</v>
      </c>
      <c r="H12" s="189"/>
      <c r="I12" s="186">
        <f>MIN(I5:I11)</f>
        <v>0.45889999999999997</v>
      </c>
      <c r="J12" s="186">
        <f>MIN(J5:J11)</f>
        <v>0.34899999999999998</v>
      </c>
      <c r="K12" s="186">
        <f>MIN(K5:K11)</f>
        <v>0.17050000000000001</v>
      </c>
      <c r="L12" s="48"/>
      <c r="M12" s="189">
        <f t="shared" ref="M12:U12" si="0">MIN(M5:M11)</f>
        <v>11.66</v>
      </c>
      <c r="N12" s="165">
        <f t="shared" si="0"/>
        <v>84.14</v>
      </c>
      <c r="O12" s="165">
        <f t="shared" si="0"/>
        <v>58.68</v>
      </c>
      <c r="P12" s="189">
        <f t="shared" si="0"/>
        <v>207.1</v>
      </c>
      <c r="Q12" s="48">
        <f t="shared" si="0"/>
        <v>8.1980000000000004</v>
      </c>
      <c r="R12" s="183">
        <f t="shared" si="0"/>
        <v>2.0640000000000001</v>
      </c>
      <c r="S12" s="183">
        <f t="shared" si="0"/>
        <v>0.66549999999999998</v>
      </c>
      <c r="T12" s="183">
        <f t="shared" si="0"/>
        <v>2.73</v>
      </c>
      <c r="U12" s="192">
        <f t="shared" si="0"/>
        <v>6112</v>
      </c>
      <c r="V12" s="158"/>
      <c r="W12" s="158"/>
      <c r="X12" s="186"/>
    </row>
    <row r="13" spans="1:29" s="1" customFormat="1">
      <c r="A13" s="49" t="s">
        <v>1</v>
      </c>
      <c r="B13" s="50"/>
      <c r="C13" s="172">
        <f>MAX(C5:C11)</f>
        <v>93.25</v>
      </c>
      <c r="D13" s="172">
        <f>MAX(D5:D11)</f>
        <v>30.43</v>
      </c>
      <c r="E13" s="184">
        <f>MAX(E5:E11)</f>
        <v>7.6859999999999999</v>
      </c>
      <c r="F13" s="184">
        <f>MAX(F5:F11)</f>
        <v>23.78</v>
      </c>
      <c r="G13" s="184">
        <f>MAX(G5:G11)</f>
        <v>5.3810000000000002</v>
      </c>
      <c r="H13" s="190"/>
      <c r="I13" s="187">
        <f>MAX(I5:I11)</f>
        <v>3.6379999999999999</v>
      </c>
      <c r="J13" s="187">
        <f>MAX(J5:J11)</f>
        <v>1.1319999999999999</v>
      </c>
      <c r="K13" s="187">
        <f>MAX(K5:K11)</f>
        <v>2.7090000000000001</v>
      </c>
      <c r="L13" s="51"/>
      <c r="M13" s="190">
        <f t="shared" ref="M13:U13" si="1">MAX(M5:M11)</f>
        <v>1103</v>
      </c>
      <c r="N13" s="172">
        <f t="shared" si="1"/>
        <v>958.8</v>
      </c>
      <c r="O13" s="172">
        <f t="shared" si="1"/>
        <v>435.1</v>
      </c>
      <c r="P13" s="190">
        <f t="shared" si="1"/>
        <v>2068</v>
      </c>
      <c r="Q13" s="51">
        <f t="shared" si="1"/>
        <v>58.35</v>
      </c>
      <c r="R13" s="184">
        <f t="shared" si="1"/>
        <v>2.3490000000000002</v>
      </c>
      <c r="S13" s="184">
        <f t="shared" si="1"/>
        <v>1.89</v>
      </c>
      <c r="T13" s="184">
        <f t="shared" si="1"/>
        <v>4.0330000000000004</v>
      </c>
      <c r="U13" s="193">
        <f t="shared" si="1"/>
        <v>103200</v>
      </c>
      <c r="V13" s="152"/>
      <c r="W13" s="152"/>
      <c r="X13" s="187"/>
    </row>
    <row r="14" spans="1:29" s="1" customFormat="1" ht="15.75" thickBot="1">
      <c r="A14" s="52" t="s">
        <v>2</v>
      </c>
      <c r="B14" s="53"/>
      <c r="C14" s="166">
        <f>MEDIAN(C5:C11)</f>
        <v>88.89</v>
      </c>
      <c r="D14" s="166">
        <f>MEDIAN(D5:D11)</f>
        <v>16.579999999999998</v>
      </c>
      <c r="E14" s="185">
        <f>MEDIAN(E5:E11)</f>
        <v>3.7669999999999999</v>
      </c>
      <c r="F14" s="185">
        <f>MEDIAN(F5:F11)</f>
        <v>4.5880000000000001</v>
      </c>
      <c r="G14" s="185">
        <f>MEDIAN(G5:G11)</f>
        <v>3.577</v>
      </c>
      <c r="H14" s="191"/>
      <c r="I14" s="188">
        <f>MEDIAN(I5:I11)</f>
        <v>0.57325000000000004</v>
      </c>
      <c r="J14" s="188">
        <f>MEDIAN(J5:J11)</f>
        <v>0.47715000000000002</v>
      </c>
      <c r="K14" s="188">
        <f>MEDIAN(K5:K11)</f>
        <v>0.26729999999999998</v>
      </c>
      <c r="L14" s="54"/>
      <c r="M14" s="191">
        <f t="shared" ref="M14:U14" si="2">MEDIAN(M5:M11)</f>
        <v>93.1</v>
      </c>
      <c r="N14" s="166">
        <f t="shared" si="2"/>
        <v>96.69</v>
      </c>
      <c r="O14" s="166">
        <f t="shared" si="2"/>
        <v>99.75</v>
      </c>
      <c r="P14" s="191">
        <f t="shared" si="2"/>
        <v>372.2</v>
      </c>
      <c r="Q14" s="54">
        <f t="shared" si="2"/>
        <v>12.28</v>
      </c>
      <c r="R14" s="185">
        <f t="shared" si="2"/>
        <v>2.1429999999999998</v>
      </c>
      <c r="S14" s="185">
        <f t="shared" si="2"/>
        <v>1.143</v>
      </c>
      <c r="T14" s="185">
        <f t="shared" si="2"/>
        <v>3.492</v>
      </c>
      <c r="U14" s="194">
        <f t="shared" si="2"/>
        <v>10900</v>
      </c>
      <c r="V14" s="159"/>
      <c r="W14" s="159"/>
      <c r="X14" s="188"/>
    </row>
    <row r="15" spans="1:29">
      <c r="C15" s="12"/>
      <c r="D15" s="12"/>
      <c r="E15" s="12"/>
      <c r="F15" s="12"/>
      <c r="G15" s="12"/>
      <c r="H15" s="24"/>
      <c r="I15" s="24"/>
      <c r="J15" s="24"/>
      <c r="AC15"/>
    </row>
    <row r="16" spans="1:29" ht="15.75" thickBot="1">
      <c r="C16" s="12"/>
      <c r="D16" s="12"/>
      <c r="E16" s="12"/>
      <c r="F16" s="12"/>
      <c r="G16" s="12"/>
      <c r="H16" s="24"/>
      <c r="I16" s="24"/>
      <c r="J16" s="24"/>
      <c r="AC16"/>
    </row>
    <row r="17" spans="1:29" ht="60" customHeight="1">
      <c r="A17" s="42" t="s">
        <v>5</v>
      </c>
      <c r="B17" s="43" t="s">
        <v>3</v>
      </c>
      <c r="C17" s="44" t="s">
        <v>55</v>
      </c>
      <c r="D17" s="45" t="s">
        <v>56</v>
      </c>
      <c r="E17" s="44" t="s">
        <v>80</v>
      </c>
      <c r="F17" s="44" t="s">
        <v>57</v>
      </c>
      <c r="G17" s="44" t="s">
        <v>58</v>
      </c>
      <c r="H17" s="44" t="s">
        <v>59</v>
      </c>
      <c r="I17" s="44" t="s">
        <v>60</v>
      </c>
      <c r="J17" s="44" t="s">
        <v>61</v>
      </c>
      <c r="K17" s="44" t="s">
        <v>37</v>
      </c>
      <c r="L17" s="44" t="s">
        <v>38</v>
      </c>
      <c r="M17" s="44" t="s">
        <v>40</v>
      </c>
      <c r="N17" s="44" t="s">
        <v>115</v>
      </c>
      <c r="O17" s="44" t="s">
        <v>78</v>
      </c>
      <c r="P17" s="44" t="s">
        <v>181</v>
      </c>
      <c r="Q17" s="44" t="s">
        <v>182</v>
      </c>
      <c r="R17" s="44" t="s">
        <v>50</v>
      </c>
      <c r="S17" s="44" t="s">
        <v>76</v>
      </c>
      <c r="T17" s="44" t="s">
        <v>45</v>
      </c>
      <c r="U17" s="44" t="s">
        <v>46</v>
      </c>
      <c r="V17" s="44" t="s">
        <v>117</v>
      </c>
      <c r="W17"/>
      <c r="X17"/>
      <c r="Y17"/>
      <c r="Z17"/>
      <c r="AA17"/>
      <c r="AB17"/>
      <c r="AC17"/>
    </row>
    <row r="18" spans="1:29">
      <c r="A18" s="206" t="s">
        <v>199</v>
      </c>
      <c r="B18" s="31">
        <v>24000180</v>
      </c>
      <c r="C18" s="32">
        <v>86.46</v>
      </c>
      <c r="D18" s="207">
        <v>13.76</v>
      </c>
      <c r="E18" s="33">
        <v>3.7</v>
      </c>
      <c r="F18" s="32">
        <v>11.34</v>
      </c>
      <c r="G18" s="38">
        <v>3.26</v>
      </c>
      <c r="H18" s="38">
        <v>3.1739999999999999</v>
      </c>
      <c r="I18" s="55">
        <v>0.55840000000000001</v>
      </c>
      <c r="J18" s="38">
        <v>0.186</v>
      </c>
      <c r="K18" s="36">
        <v>16.95</v>
      </c>
      <c r="L18" s="208">
        <v>145.9</v>
      </c>
      <c r="M18" s="35">
        <v>142.19999999999999</v>
      </c>
      <c r="N18" s="35">
        <v>266.5</v>
      </c>
      <c r="O18" s="30"/>
      <c r="P18" s="30"/>
      <c r="Q18" s="30"/>
      <c r="R18" s="39">
        <v>10930</v>
      </c>
      <c r="S18" s="30"/>
      <c r="T18" s="30"/>
      <c r="U18" s="30"/>
      <c r="V18" s="30"/>
      <c r="W18" s="14"/>
      <c r="X18" s="14"/>
      <c r="Y18"/>
      <c r="Z18"/>
      <c r="AA18"/>
      <c r="AB18"/>
      <c r="AC18"/>
    </row>
    <row r="19" spans="1:29">
      <c r="A19" s="28" t="s">
        <v>199</v>
      </c>
      <c r="B19" s="31">
        <v>24000093</v>
      </c>
      <c r="C19" s="32">
        <v>87.29</v>
      </c>
      <c r="D19" s="32">
        <v>12.2</v>
      </c>
      <c r="E19" s="33">
        <v>3.4969999999999999</v>
      </c>
      <c r="F19" s="32">
        <v>12.38</v>
      </c>
      <c r="G19" s="38">
        <v>2.3460000000000001</v>
      </c>
      <c r="H19" s="38">
        <v>3.923</v>
      </c>
      <c r="I19" s="55">
        <v>0.47549999999999998</v>
      </c>
      <c r="J19" s="38">
        <v>0.1736</v>
      </c>
      <c r="K19" s="36">
        <v>12.35</v>
      </c>
      <c r="L19" s="35">
        <v>77.84</v>
      </c>
      <c r="M19" s="35">
        <v>96.38</v>
      </c>
      <c r="N19" s="35">
        <v>211</v>
      </c>
      <c r="O19" s="30"/>
      <c r="P19" s="30"/>
      <c r="Q19" s="30"/>
      <c r="R19" s="39">
        <v>10130</v>
      </c>
      <c r="S19" s="30"/>
      <c r="T19" s="30"/>
      <c r="U19" s="30"/>
      <c r="V19" s="30"/>
      <c r="W19" s="14"/>
      <c r="X19" s="14"/>
      <c r="Y19" s="14"/>
      <c r="Z19"/>
      <c r="AA19"/>
      <c r="AB19"/>
      <c r="AC19"/>
    </row>
    <row r="20" spans="1:29">
      <c r="A20" s="28" t="s">
        <v>198</v>
      </c>
      <c r="B20" s="31">
        <v>24000228</v>
      </c>
      <c r="C20" s="32">
        <v>85.35</v>
      </c>
      <c r="D20" s="32">
        <v>19.46</v>
      </c>
      <c r="E20" s="33">
        <v>4.6150000000000002</v>
      </c>
      <c r="F20" s="32">
        <v>5.17</v>
      </c>
      <c r="G20" s="38">
        <v>3.3450000000000002</v>
      </c>
      <c r="H20" s="38">
        <v>0.89</v>
      </c>
      <c r="I20" s="55"/>
      <c r="J20" s="38"/>
      <c r="K20" s="36"/>
      <c r="L20" s="35"/>
      <c r="M20" s="35"/>
      <c r="N20" s="35"/>
      <c r="O20" s="38">
        <v>4.149</v>
      </c>
      <c r="P20" s="38"/>
      <c r="Q20" s="38"/>
      <c r="R20" s="39">
        <v>8802</v>
      </c>
      <c r="S20" s="38"/>
      <c r="T20" s="36">
        <v>48.84</v>
      </c>
      <c r="U20" s="35">
        <v>49.8</v>
      </c>
      <c r="V20" s="38"/>
      <c r="W20" s="14"/>
      <c r="X20" s="14"/>
      <c r="Y20"/>
      <c r="Z20"/>
      <c r="AA20"/>
      <c r="AB20"/>
      <c r="AC20"/>
    </row>
    <row r="21" spans="1:29">
      <c r="A21" s="206" t="s">
        <v>195</v>
      </c>
      <c r="B21" s="31">
        <v>24000405</v>
      </c>
      <c r="C21" s="32">
        <v>86.21</v>
      </c>
      <c r="D21" s="32">
        <v>18.97</v>
      </c>
      <c r="E21" s="33">
        <v>6.3369999999999997</v>
      </c>
      <c r="F21" s="32">
        <v>4.2990000000000004</v>
      </c>
      <c r="G21" s="38">
        <v>2.5209999999999999</v>
      </c>
      <c r="H21" s="38"/>
      <c r="I21" s="37"/>
      <c r="J21" s="36"/>
      <c r="K21" s="36">
        <v>23.74</v>
      </c>
      <c r="L21" s="35">
        <v>99.74</v>
      </c>
      <c r="M21" s="35">
        <v>124.8</v>
      </c>
      <c r="N21" s="35">
        <v>246</v>
      </c>
      <c r="O21" s="38">
        <v>2.7170000000000001</v>
      </c>
      <c r="P21" s="38">
        <v>2.3719999999999999</v>
      </c>
      <c r="Q21" s="38">
        <v>5.0890000000000004</v>
      </c>
      <c r="R21" s="202">
        <v>13830</v>
      </c>
      <c r="S21" s="38"/>
      <c r="T21" s="38"/>
      <c r="U21" s="38"/>
      <c r="V21" s="199">
        <v>85.74</v>
      </c>
      <c r="W21" s="14"/>
      <c r="X21" s="14"/>
      <c r="Y21"/>
      <c r="Z21"/>
      <c r="AA21"/>
      <c r="AB21"/>
      <c r="AC21"/>
    </row>
    <row r="22" spans="1:29">
      <c r="A22" s="28" t="s">
        <v>197</v>
      </c>
      <c r="B22" s="31">
        <v>24000277</v>
      </c>
      <c r="C22" s="32">
        <v>87.77</v>
      </c>
      <c r="D22" s="32">
        <v>18.5</v>
      </c>
      <c r="E22" s="33">
        <v>7.2309999999999999</v>
      </c>
      <c r="F22" s="32">
        <v>4.2030000000000003</v>
      </c>
      <c r="G22" s="38">
        <v>2.5089999999999999</v>
      </c>
      <c r="H22" s="38"/>
      <c r="I22" s="55"/>
      <c r="J22" s="38"/>
      <c r="K22" s="36">
        <v>16.46</v>
      </c>
      <c r="L22" s="35">
        <v>105.2</v>
      </c>
      <c r="M22" s="35">
        <v>114.5</v>
      </c>
      <c r="N22" s="35">
        <v>228.5</v>
      </c>
      <c r="O22" s="38">
        <v>4.5780000000000003</v>
      </c>
      <c r="P22" s="38"/>
      <c r="Q22" s="38"/>
      <c r="R22" s="39">
        <v>10830</v>
      </c>
      <c r="S22" s="38"/>
      <c r="T22" s="36">
        <v>53.53</v>
      </c>
      <c r="U22" s="38"/>
      <c r="V22" s="38"/>
      <c r="W22" s="14"/>
      <c r="X22" s="14"/>
      <c r="Y22"/>
      <c r="Z22"/>
      <c r="AA22"/>
      <c r="AB22"/>
      <c r="AC22"/>
    </row>
    <row r="23" spans="1:29">
      <c r="A23" s="28" t="s">
        <v>196</v>
      </c>
      <c r="B23" s="31">
        <v>24000293</v>
      </c>
      <c r="C23" s="32">
        <v>98.67</v>
      </c>
      <c r="D23" s="32"/>
      <c r="E23" s="34"/>
      <c r="F23" s="32"/>
      <c r="G23" s="36"/>
      <c r="H23" s="38">
        <v>21.28</v>
      </c>
      <c r="I23" s="55">
        <v>2.6709999999999998</v>
      </c>
      <c r="J23" s="38">
        <v>4.8650000000000002</v>
      </c>
      <c r="K23" s="36">
        <v>466</v>
      </c>
      <c r="L23" s="35">
        <v>3073</v>
      </c>
      <c r="M23" s="35">
        <v>3225</v>
      </c>
      <c r="N23" s="35">
        <v>2113</v>
      </c>
      <c r="O23" s="30"/>
      <c r="P23" s="30"/>
      <c r="Q23" s="30"/>
      <c r="R23" s="39">
        <v>318200</v>
      </c>
      <c r="S23" s="30">
        <v>1660</v>
      </c>
      <c r="T23" s="30"/>
      <c r="U23" s="30"/>
      <c r="V23" s="30"/>
      <c r="W23" s="14"/>
      <c r="X23" s="14"/>
      <c r="Y23" s="14"/>
      <c r="Z23"/>
      <c r="AA23"/>
      <c r="AB23"/>
      <c r="AC23"/>
    </row>
    <row r="24" spans="1:29">
      <c r="A24" s="56" t="s">
        <v>0</v>
      </c>
      <c r="B24" s="57"/>
      <c r="C24" s="48">
        <f t="shared" ref="C24:O24" si="3">MIN(C18:C23)</f>
        <v>85.35</v>
      </c>
      <c r="D24" s="48">
        <f t="shared" si="3"/>
        <v>12.2</v>
      </c>
      <c r="E24" s="154">
        <f t="shared" si="3"/>
        <v>3.4969999999999999</v>
      </c>
      <c r="F24" s="165">
        <f t="shared" si="3"/>
        <v>4.2030000000000003</v>
      </c>
      <c r="G24" s="154">
        <f t="shared" si="3"/>
        <v>2.3460000000000001</v>
      </c>
      <c r="H24" s="183">
        <f t="shared" si="3"/>
        <v>0.89</v>
      </c>
      <c r="I24" s="186">
        <f t="shared" si="3"/>
        <v>0.47549999999999998</v>
      </c>
      <c r="J24" s="183">
        <f t="shared" si="3"/>
        <v>0.1736</v>
      </c>
      <c r="K24" s="165">
        <f t="shared" si="3"/>
        <v>12.35</v>
      </c>
      <c r="L24" s="189">
        <f t="shared" si="3"/>
        <v>77.84</v>
      </c>
      <c r="M24" s="189">
        <f t="shared" si="3"/>
        <v>96.38</v>
      </c>
      <c r="N24" s="189">
        <f t="shared" si="3"/>
        <v>211</v>
      </c>
      <c r="O24" s="48">
        <f t="shared" si="3"/>
        <v>2.7170000000000001</v>
      </c>
      <c r="P24" s="48"/>
      <c r="Q24" s="48"/>
      <c r="R24" s="158">
        <f>MIN(R18:R23)</f>
        <v>8802</v>
      </c>
      <c r="S24" s="48"/>
      <c r="T24" s="48">
        <f>MIN(T18:T23)</f>
        <v>48.84</v>
      </c>
      <c r="U24" s="48"/>
      <c r="V24" s="48"/>
      <c r="W24"/>
      <c r="X24"/>
      <c r="Y24"/>
      <c r="Z24"/>
      <c r="AA24"/>
      <c r="AB24"/>
      <c r="AC24"/>
    </row>
    <row r="25" spans="1:29">
      <c r="A25" s="58" t="s">
        <v>1</v>
      </c>
      <c r="B25" s="59"/>
      <c r="C25" s="51">
        <f t="shared" ref="C25:O25" si="4">MAX(C18:C23)</f>
        <v>98.67</v>
      </c>
      <c r="D25" s="51">
        <f t="shared" si="4"/>
        <v>19.46</v>
      </c>
      <c r="E25" s="155">
        <f t="shared" si="4"/>
        <v>7.2309999999999999</v>
      </c>
      <c r="F25" s="172">
        <f t="shared" si="4"/>
        <v>12.38</v>
      </c>
      <c r="G25" s="155">
        <f t="shared" si="4"/>
        <v>3.3450000000000002</v>
      </c>
      <c r="H25" s="184">
        <f t="shared" si="4"/>
        <v>21.28</v>
      </c>
      <c r="I25" s="187">
        <f t="shared" si="4"/>
        <v>2.6709999999999998</v>
      </c>
      <c r="J25" s="184">
        <f t="shared" si="4"/>
        <v>4.8650000000000002</v>
      </c>
      <c r="K25" s="172">
        <f t="shared" si="4"/>
        <v>466</v>
      </c>
      <c r="L25" s="190">
        <f t="shared" si="4"/>
        <v>3073</v>
      </c>
      <c r="M25" s="190">
        <f t="shared" si="4"/>
        <v>3225</v>
      </c>
      <c r="N25" s="190">
        <f t="shared" si="4"/>
        <v>2113</v>
      </c>
      <c r="O25" s="51">
        <f t="shared" si="4"/>
        <v>4.5780000000000003</v>
      </c>
      <c r="P25" s="51"/>
      <c r="Q25" s="51"/>
      <c r="R25" s="152">
        <f>MAX(R18:R23)</f>
        <v>318200</v>
      </c>
      <c r="S25" s="51"/>
      <c r="T25" s="51">
        <f>MAX(T18:T23)</f>
        <v>53.53</v>
      </c>
      <c r="U25" s="51"/>
      <c r="V25" s="51"/>
      <c r="W25"/>
      <c r="X25"/>
      <c r="Y25"/>
      <c r="Z25"/>
      <c r="AA25"/>
      <c r="AB25"/>
      <c r="AC25"/>
    </row>
    <row r="26" spans="1:29" ht="15.75" thickBot="1">
      <c r="A26" s="60" t="s">
        <v>2</v>
      </c>
      <c r="B26" s="61"/>
      <c r="C26" s="54">
        <f t="shared" ref="C26:O26" si="5">MEDIAN(C18:C23)</f>
        <v>86.875</v>
      </c>
      <c r="D26" s="54">
        <f t="shared" si="5"/>
        <v>18.5</v>
      </c>
      <c r="E26" s="156">
        <f t="shared" si="5"/>
        <v>4.6150000000000002</v>
      </c>
      <c r="F26" s="166">
        <f t="shared" si="5"/>
        <v>5.17</v>
      </c>
      <c r="G26" s="156">
        <f t="shared" si="5"/>
        <v>2.5209999999999999</v>
      </c>
      <c r="H26" s="185">
        <f t="shared" si="5"/>
        <v>3.5484999999999998</v>
      </c>
      <c r="I26" s="188">
        <f t="shared" si="5"/>
        <v>0.55840000000000001</v>
      </c>
      <c r="J26" s="185">
        <f t="shared" si="5"/>
        <v>0.186</v>
      </c>
      <c r="K26" s="166">
        <f t="shared" si="5"/>
        <v>16.95</v>
      </c>
      <c r="L26" s="191">
        <f t="shared" si="5"/>
        <v>105.2</v>
      </c>
      <c r="M26" s="191">
        <f t="shared" si="5"/>
        <v>124.8</v>
      </c>
      <c r="N26" s="191">
        <f t="shared" si="5"/>
        <v>246</v>
      </c>
      <c r="O26" s="54">
        <f t="shared" si="5"/>
        <v>4.149</v>
      </c>
      <c r="P26" s="54"/>
      <c r="Q26" s="54"/>
      <c r="R26" s="159">
        <f>MEDIAN(R18:R23)</f>
        <v>10880</v>
      </c>
      <c r="S26" s="54"/>
      <c r="T26" s="54">
        <f>MEDIAN(T18:T23)</f>
        <v>51.185000000000002</v>
      </c>
      <c r="U26" s="54"/>
      <c r="V26" s="54"/>
      <c r="W26"/>
      <c r="X26"/>
      <c r="Y26"/>
      <c r="Z26"/>
      <c r="AA26"/>
      <c r="AB26"/>
      <c r="AC26"/>
    </row>
    <row r="27" spans="1:29">
      <c r="C27" s="12"/>
      <c r="D27" s="12"/>
      <c r="E27" s="12"/>
      <c r="F27" s="12"/>
      <c r="G27" s="12"/>
      <c r="H27" s="24"/>
      <c r="I27" s="24"/>
      <c r="J27" s="205"/>
      <c r="AC27"/>
    </row>
    <row r="28" spans="1:29" ht="15.75" thickBot="1">
      <c r="C28" s="12"/>
      <c r="D28" s="12"/>
      <c r="E28" s="12"/>
      <c r="F28" s="12"/>
      <c r="G28" s="12"/>
      <c r="H28" s="24"/>
      <c r="I28" s="24"/>
      <c r="J28" s="24"/>
      <c r="AC28"/>
    </row>
    <row r="29" spans="1:29" s="4" customFormat="1" ht="60" customHeight="1">
      <c r="A29" s="42" t="s">
        <v>4</v>
      </c>
      <c r="B29" s="43" t="s">
        <v>3</v>
      </c>
      <c r="C29" s="63" t="s">
        <v>55</v>
      </c>
      <c r="D29" s="64" t="s">
        <v>56</v>
      </c>
      <c r="E29" s="44" t="s">
        <v>80</v>
      </c>
      <c r="F29" s="44" t="s">
        <v>57</v>
      </c>
      <c r="G29" s="65" t="s">
        <v>59</v>
      </c>
      <c r="H29" s="65" t="s">
        <v>60</v>
      </c>
      <c r="I29" s="65" t="s">
        <v>61</v>
      </c>
      <c r="J29" s="44" t="s">
        <v>62</v>
      </c>
      <c r="K29" s="44" t="s">
        <v>37</v>
      </c>
      <c r="L29" s="44" t="s">
        <v>38</v>
      </c>
      <c r="M29" s="44" t="s">
        <v>40</v>
      </c>
      <c r="N29" s="44" t="s">
        <v>115</v>
      </c>
      <c r="O29" s="44" t="s">
        <v>120</v>
      </c>
      <c r="P29" s="44" t="s">
        <v>41</v>
      </c>
      <c r="Q29" s="44" t="s">
        <v>161</v>
      </c>
      <c r="R29" s="44" t="s">
        <v>50</v>
      </c>
      <c r="S29" s="44" t="s">
        <v>76</v>
      </c>
      <c r="T29" s="44" t="s">
        <v>163</v>
      </c>
      <c r="U29" s="44" t="s">
        <v>116</v>
      </c>
      <c r="V29" s="44" t="s">
        <v>51</v>
      </c>
      <c r="W29" s="44" t="s">
        <v>52</v>
      </c>
      <c r="X29" s="44" t="s">
        <v>53</v>
      </c>
      <c r="Y29" s="44" t="s">
        <v>54</v>
      </c>
      <c r="Z29" s="44" t="s">
        <v>162</v>
      </c>
      <c r="AA29" s="44" t="s">
        <v>82</v>
      </c>
      <c r="AB29" s="44" t="s">
        <v>81</v>
      </c>
    </row>
    <row r="30" spans="1:29">
      <c r="A30" s="28" t="s">
        <v>204</v>
      </c>
      <c r="B30" s="31">
        <v>24000170</v>
      </c>
      <c r="C30" s="36">
        <v>89.77</v>
      </c>
      <c r="D30" s="36">
        <v>27.27</v>
      </c>
      <c r="E30" s="37"/>
      <c r="F30" s="30"/>
      <c r="G30" s="37"/>
      <c r="H30" s="39"/>
      <c r="I30" s="30"/>
      <c r="J30" s="36"/>
      <c r="K30" s="37"/>
      <c r="L30" s="37"/>
      <c r="M30" s="37"/>
      <c r="N30" s="73"/>
      <c r="O30" s="39"/>
      <c r="P30" s="36"/>
      <c r="Q30" s="35"/>
      <c r="R30" s="39"/>
      <c r="S30" s="39"/>
      <c r="T30" s="39"/>
      <c r="U30" s="39"/>
      <c r="V30" s="38"/>
      <c r="W30" s="73"/>
      <c r="X30" s="73"/>
      <c r="Y30" s="38"/>
      <c r="Z30" s="39"/>
      <c r="AA30" s="29" t="s">
        <v>203</v>
      </c>
      <c r="AB30" s="29" t="s">
        <v>203</v>
      </c>
      <c r="AC30"/>
    </row>
    <row r="31" spans="1:29">
      <c r="A31" s="28" t="s">
        <v>202</v>
      </c>
      <c r="B31" s="31">
        <v>24000163</v>
      </c>
      <c r="C31" s="36">
        <v>88.66</v>
      </c>
      <c r="D31" s="36">
        <v>21.11</v>
      </c>
      <c r="E31" s="38">
        <v>3.2250000000000001</v>
      </c>
      <c r="F31" s="30"/>
      <c r="G31" s="37"/>
      <c r="H31" s="39"/>
      <c r="I31" s="30"/>
      <c r="J31" s="36"/>
      <c r="K31" s="37"/>
      <c r="L31" s="37"/>
      <c r="M31" s="37"/>
      <c r="N31" s="73"/>
      <c r="O31" s="39"/>
      <c r="P31" s="36"/>
      <c r="Q31" s="35"/>
      <c r="R31" s="39"/>
      <c r="S31" s="39"/>
      <c r="T31" s="39"/>
      <c r="U31" s="39"/>
      <c r="V31" s="38"/>
      <c r="W31" s="73"/>
      <c r="X31" s="73"/>
      <c r="Y31" s="38"/>
      <c r="Z31" s="39"/>
      <c r="AA31" s="29" t="s">
        <v>203</v>
      </c>
      <c r="AB31" s="29" t="s">
        <v>203</v>
      </c>
      <c r="AC31"/>
    </row>
    <row r="32" spans="1:29">
      <c r="A32" s="28" t="s">
        <v>201</v>
      </c>
      <c r="B32" s="31">
        <v>24000377</v>
      </c>
      <c r="C32" s="36">
        <v>99.28</v>
      </c>
      <c r="D32" s="35"/>
      <c r="E32" s="37"/>
      <c r="F32" s="36">
        <v>95.11</v>
      </c>
      <c r="G32" s="36">
        <v>20.079999999999998</v>
      </c>
      <c r="H32" s="38">
        <v>2.4729999999999999</v>
      </c>
      <c r="I32" s="38">
        <v>6.8440000000000003</v>
      </c>
      <c r="J32" s="36">
        <v>10.36</v>
      </c>
      <c r="K32" s="39">
        <v>1211</v>
      </c>
      <c r="L32" s="39">
        <v>3771</v>
      </c>
      <c r="M32" s="39">
        <v>2974</v>
      </c>
      <c r="N32" s="73"/>
      <c r="O32" s="39"/>
      <c r="P32" s="39"/>
      <c r="Q32" s="39"/>
      <c r="R32" s="39">
        <v>226900</v>
      </c>
      <c r="S32" s="39">
        <v>1010</v>
      </c>
      <c r="T32" s="39"/>
      <c r="U32" s="39"/>
      <c r="V32" s="39"/>
      <c r="W32" s="39"/>
      <c r="X32" s="39"/>
      <c r="Y32" s="39"/>
      <c r="Z32" s="39"/>
      <c r="AA32" s="33"/>
      <c r="AB32" s="33"/>
      <c r="AC32"/>
    </row>
    <row r="33" spans="1:29">
      <c r="A33" s="28" t="s">
        <v>201</v>
      </c>
      <c r="B33" s="31">
        <v>24000272</v>
      </c>
      <c r="C33" s="36">
        <v>98.84</v>
      </c>
      <c r="D33" s="35"/>
      <c r="E33" s="37"/>
      <c r="F33" s="30"/>
      <c r="G33" s="36">
        <v>19.55</v>
      </c>
      <c r="H33" s="38">
        <v>4.9109999999999996</v>
      </c>
      <c r="I33" s="38">
        <v>9.1479999999999997</v>
      </c>
      <c r="J33" s="36">
        <v>6.6319999999999997</v>
      </c>
      <c r="K33" s="39">
        <v>1190</v>
      </c>
      <c r="L33" s="39">
        <v>5400</v>
      </c>
      <c r="M33" s="39">
        <v>4650</v>
      </c>
      <c r="N33" s="39">
        <v>7654</v>
      </c>
      <c r="O33" s="35">
        <v>29.1</v>
      </c>
      <c r="P33" s="36">
        <v>38.130000000000003</v>
      </c>
      <c r="Q33" s="35">
        <v>140.5</v>
      </c>
      <c r="R33" s="39">
        <v>438300</v>
      </c>
      <c r="S33" s="39">
        <v>1198</v>
      </c>
      <c r="T33" s="39">
        <v>1318</v>
      </c>
      <c r="U33" s="39">
        <v>77290</v>
      </c>
      <c r="V33" s="38">
        <v>1.79</v>
      </c>
      <c r="W33" s="73">
        <v>0.81289999999999996</v>
      </c>
      <c r="X33" s="73">
        <v>2.7899999999999999E-3</v>
      </c>
      <c r="Y33" s="38">
        <v>3.867</v>
      </c>
      <c r="Z33" s="36">
        <v>19.73</v>
      </c>
      <c r="AA33" s="33"/>
      <c r="AB33" s="33"/>
      <c r="AC33"/>
    </row>
    <row r="34" spans="1:29">
      <c r="A34" s="206" t="s">
        <v>201</v>
      </c>
      <c r="B34" s="31">
        <v>24000205</v>
      </c>
      <c r="C34" s="36">
        <v>99.6</v>
      </c>
      <c r="D34" s="35"/>
      <c r="E34" s="37"/>
      <c r="F34" s="30"/>
      <c r="G34" s="36">
        <v>19.87</v>
      </c>
      <c r="H34" s="39"/>
      <c r="I34" s="38">
        <v>4.05</v>
      </c>
      <c r="J34" s="36">
        <v>13.45</v>
      </c>
      <c r="K34" s="39">
        <v>2863</v>
      </c>
      <c r="L34" s="39">
        <v>9656</v>
      </c>
      <c r="M34" s="39">
        <v>9911</v>
      </c>
      <c r="N34" s="73"/>
      <c r="O34" s="39"/>
      <c r="P34" s="199">
        <v>60.62</v>
      </c>
      <c r="Q34" s="35">
        <v>217.1</v>
      </c>
      <c r="R34" s="39">
        <v>488700</v>
      </c>
      <c r="S34" s="39">
        <v>3183</v>
      </c>
      <c r="T34" s="39">
        <v>3501</v>
      </c>
      <c r="U34" s="39">
        <v>132500</v>
      </c>
      <c r="V34" s="38">
        <v>2.4590000000000001</v>
      </c>
      <c r="W34" s="73">
        <v>9.2649999999999996E-2</v>
      </c>
      <c r="X34" s="73">
        <v>1.49E-2</v>
      </c>
      <c r="Y34" s="38">
        <v>1.228</v>
      </c>
      <c r="Z34" s="39"/>
      <c r="AA34" s="33"/>
      <c r="AB34" s="33"/>
      <c r="AC34"/>
    </row>
    <row r="35" spans="1:29" s="1" customFormat="1">
      <c r="A35" s="56" t="s">
        <v>0</v>
      </c>
      <c r="B35" s="57"/>
      <c r="C35" s="48">
        <f>MIN(C30:C34)</f>
        <v>88.66</v>
      </c>
      <c r="D35" s="165">
        <f>MIN(D30:D34)</f>
        <v>21.11</v>
      </c>
      <c r="E35" s="48"/>
      <c r="F35" s="48"/>
      <c r="G35" s="48">
        <f t="shared" ref="G35:M35" si="6">MIN(G30:G34)</f>
        <v>19.55</v>
      </c>
      <c r="H35" s="154">
        <f t="shared" si="6"/>
        <v>2.4729999999999999</v>
      </c>
      <c r="I35" s="154">
        <f t="shared" si="6"/>
        <v>4.05</v>
      </c>
      <c r="J35" s="165">
        <f t="shared" si="6"/>
        <v>6.6319999999999997</v>
      </c>
      <c r="K35" s="158">
        <f t="shared" si="6"/>
        <v>1190</v>
      </c>
      <c r="L35" s="158">
        <f t="shared" si="6"/>
        <v>3771</v>
      </c>
      <c r="M35" s="158">
        <f t="shared" si="6"/>
        <v>2974</v>
      </c>
      <c r="N35" s="162"/>
      <c r="O35" s="154"/>
      <c r="P35" s="165">
        <f t="shared" ref="P35:Y35" si="7">MIN(P30:P34)</f>
        <v>38.130000000000003</v>
      </c>
      <c r="Q35" s="189">
        <f t="shared" si="7"/>
        <v>140.5</v>
      </c>
      <c r="R35" s="192">
        <f t="shared" si="7"/>
        <v>226900</v>
      </c>
      <c r="S35" s="192">
        <f t="shared" si="7"/>
        <v>1010</v>
      </c>
      <c r="T35" s="192">
        <f t="shared" si="7"/>
        <v>1318</v>
      </c>
      <c r="U35" s="192">
        <f t="shared" si="7"/>
        <v>77290</v>
      </c>
      <c r="V35" s="183">
        <f t="shared" si="7"/>
        <v>1.79</v>
      </c>
      <c r="W35" s="195">
        <f t="shared" si="7"/>
        <v>9.2649999999999996E-2</v>
      </c>
      <c r="X35" s="195">
        <f t="shared" si="7"/>
        <v>2.7899999999999999E-3</v>
      </c>
      <c r="Y35" s="183">
        <f t="shared" si="7"/>
        <v>1.228</v>
      </c>
      <c r="Z35" s="154"/>
      <c r="AA35" s="154"/>
      <c r="AB35" s="154"/>
    </row>
    <row r="36" spans="1:29" s="1" customFormat="1">
      <c r="A36" s="58" t="s">
        <v>1</v>
      </c>
      <c r="B36" s="59"/>
      <c r="C36" s="51">
        <f>MAX(C30:C34)</f>
        <v>99.6</v>
      </c>
      <c r="D36" s="172">
        <f>MAX(D30:D34)</f>
        <v>27.27</v>
      </c>
      <c r="E36" s="51"/>
      <c r="F36" s="51"/>
      <c r="G36" s="51">
        <f t="shared" ref="G36:M36" si="8">MAX(G30:G34)</f>
        <v>20.079999999999998</v>
      </c>
      <c r="H36" s="155">
        <f t="shared" si="8"/>
        <v>4.9109999999999996</v>
      </c>
      <c r="I36" s="155">
        <f t="shared" si="8"/>
        <v>9.1479999999999997</v>
      </c>
      <c r="J36" s="172">
        <f t="shared" si="8"/>
        <v>13.45</v>
      </c>
      <c r="K36" s="152">
        <f t="shared" si="8"/>
        <v>2863</v>
      </c>
      <c r="L36" s="152">
        <f t="shared" si="8"/>
        <v>9656</v>
      </c>
      <c r="M36" s="152">
        <f t="shared" si="8"/>
        <v>9911</v>
      </c>
      <c r="N36" s="163"/>
      <c r="O36" s="155"/>
      <c r="P36" s="172">
        <f t="shared" ref="P36:Y36" si="9">MAX(P30:P34)</f>
        <v>60.62</v>
      </c>
      <c r="Q36" s="190">
        <f t="shared" si="9"/>
        <v>217.1</v>
      </c>
      <c r="R36" s="193">
        <f t="shared" si="9"/>
        <v>488700</v>
      </c>
      <c r="S36" s="193">
        <f t="shared" si="9"/>
        <v>3183</v>
      </c>
      <c r="T36" s="193">
        <f t="shared" si="9"/>
        <v>3501</v>
      </c>
      <c r="U36" s="193">
        <f t="shared" si="9"/>
        <v>132500</v>
      </c>
      <c r="V36" s="184">
        <f t="shared" si="9"/>
        <v>2.4590000000000001</v>
      </c>
      <c r="W36" s="196">
        <f t="shared" si="9"/>
        <v>0.81289999999999996</v>
      </c>
      <c r="X36" s="196">
        <f t="shared" si="9"/>
        <v>1.49E-2</v>
      </c>
      <c r="Y36" s="184">
        <f t="shared" si="9"/>
        <v>3.867</v>
      </c>
      <c r="Z36" s="155"/>
      <c r="AA36" s="51"/>
      <c r="AB36" s="155"/>
    </row>
    <row r="37" spans="1:29" s="1" customFormat="1" ht="15.75" thickBot="1">
      <c r="A37" s="60" t="s">
        <v>2</v>
      </c>
      <c r="B37" s="61"/>
      <c r="C37" s="54">
        <f>MEDIAN(C30:C34)</f>
        <v>98.84</v>
      </c>
      <c r="D37" s="166">
        <f>MEDIAN(D30:D34)</f>
        <v>24.189999999999998</v>
      </c>
      <c r="E37" s="54"/>
      <c r="F37" s="54"/>
      <c r="G37" s="54">
        <f t="shared" ref="G37:M37" si="10">MEDIAN(G30:G34)</f>
        <v>19.87</v>
      </c>
      <c r="H37" s="156">
        <f t="shared" si="10"/>
        <v>3.6919999999999997</v>
      </c>
      <c r="I37" s="156">
        <f t="shared" si="10"/>
        <v>6.8440000000000003</v>
      </c>
      <c r="J37" s="166">
        <f t="shared" si="10"/>
        <v>10.36</v>
      </c>
      <c r="K37" s="159">
        <f t="shared" si="10"/>
        <v>1211</v>
      </c>
      <c r="L37" s="159">
        <f t="shared" si="10"/>
        <v>5400</v>
      </c>
      <c r="M37" s="159">
        <f t="shared" si="10"/>
        <v>4650</v>
      </c>
      <c r="N37" s="164"/>
      <c r="O37" s="156"/>
      <c r="P37" s="166">
        <f t="shared" ref="P37:Y37" si="11">MEDIAN(P30:P34)</f>
        <v>49.375</v>
      </c>
      <c r="Q37" s="191">
        <f t="shared" si="11"/>
        <v>178.8</v>
      </c>
      <c r="R37" s="194">
        <f t="shared" si="11"/>
        <v>438300</v>
      </c>
      <c r="S37" s="194">
        <f t="shared" si="11"/>
        <v>1198</v>
      </c>
      <c r="T37" s="194">
        <f t="shared" si="11"/>
        <v>2409.5</v>
      </c>
      <c r="U37" s="194">
        <f t="shared" si="11"/>
        <v>104895</v>
      </c>
      <c r="V37" s="185">
        <f t="shared" si="11"/>
        <v>2.1245000000000003</v>
      </c>
      <c r="W37" s="197">
        <f t="shared" si="11"/>
        <v>0.45277499999999998</v>
      </c>
      <c r="X37" s="197">
        <f t="shared" si="11"/>
        <v>8.8449999999999987E-3</v>
      </c>
      <c r="Y37" s="185">
        <f t="shared" si="11"/>
        <v>2.5475000000000003</v>
      </c>
      <c r="Z37" s="156"/>
      <c r="AA37" s="156"/>
      <c r="AB37" s="156"/>
    </row>
    <row r="38" spans="1:29">
      <c r="C38" s="12"/>
      <c r="D38" s="12"/>
      <c r="E38" s="12"/>
      <c r="F38" s="12"/>
      <c r="G38" s="24"/>
      <c r="H38" s="24"/>
      <c r="I38" s="24"/>
      <c r="K38" s="132"/>
      <c r="L38" s="12"/>
      <c r="M38" s="12"/>
      <c r="N38" s="12"/>
      <c r="AC38"/>
    </row>
    <row r="39" spans="1:29" ht="15.75" thickBot="1">
      <c r="C39" s="12"/>
      <c r="D39" s="12"/>
      <c r="E39" s="12"/>
      <c r="F39" s="12"/>
      <c r="G39" s="12"/>
      <c r="H39" s="24"/>
      <c r="I39" s="24"/>
      <c r="J39" s="24"/>
      <c r="M39" s="12"/>
      <c r="N39" s="12"/>
      <c r="O39" s="12"/>
    </row>
    <row r="40" spans="1:29" ht="60" customHeight="1">
      <c r="A40" s="66" t="s">
        <v>79</v>
      </c>
      <c r="B40" s="43" t="s">
        <v>3</v>
      </c>
      <c r="C40" s="44" t="s">
        <v>55</v>
      </c>
      <c r="D40" s="44" t="s">
        <v>59</v>
      </c>
      <c r="E40" s="44" t="s">
        <v>60</v>
      </c>
      <c r="F40" s="44" t="s">
        <v>61</v>
      </c>
      <c r="G40" s="44" t="s">
        <v>173</v>
      </c>
      <c r="H40" s="44" t="s">
        <v>37</v>
      </c>
      <c r="I40" s="44" t="s">
        <v>38</v>
      </c>
      <c r="J40" s="44" t="s">
        <v>40</v>
      </c>
      <c r="K40" s="44" t="s">
        <v>115</v>
      </c>
      <c r="L40" s="44" t="s">
        <v>41</v>
      </c>
      <c r="M40" s="44" t="s">
        <v>161</v>
      </c>
      <c r="N40" s="44" t="s">
        <v>50</v>
      </c>
      <c r="O40" s="44" t="s">
        <v>76</v>
      </c>
      <c r="P40" s="44" t="s">
        <v>116</v>
      </c>
      <c r="Q40" s="44" t="s">
        <v>51</v>
      </c>
      <c r="R40" s="44" t="s">
        <v>52</v>
      </c>
      <c r="S40" s="44" t="s">
        <v>53</v>
      </c>
      <c r="T40" s="44" t="s">
        <v>54</v>
      </c>
      <c r="U40"/>
      <c r="V40"/>
      <c r="W40"/>
      <c r="X40"/>
      <c r="Y40"/>
      <c r="Z40"/>
      <c r="AA40"/>
      <c r="AB40"/>
      <c r="AC40"/>
    </row>
    <row r="41" spans="1:29">
      <c r="A41" s="206" t="s">
        <v>206</v>
      </c>
      <c r="B41" s="31">
        <v>24000141</v>
      </c>
      <c r="C41" s="34">
        <v>97.6</v>
      </c>
      <c r="D41" s="32">
        <v>24.35</v>
      </c>
      <c r="E41" s="32">
        <v>1.63</v>
      </c>
      <c r="F41" s="33">
        <v>3.8820000000000001</v>
      </c>
      <c r="G41" s="41">
        <v>0.1343</v>
      </c>
      <c r="H41" s="34">
        <v>129.69999999999999</v>
      </c>
      <c r="I41" s="35">
        <v>828.2</v>
      </c>
      <c r="J41" s="35">
        <v>407.3</v>
      </c>
      <c r="K41" s="202">
        <v>1032</v>
      </c>
      <c r="L41" s="35">
        <v>10.3</v>
      </c>
      <c r="M41" s="36">
        <v>14.88</v>
      </c>
      <c r="N41" s="39">
        <v>441700</v>
      </c>
      <c r="O41" s="39">
        <v>2745</v>
      </c>
      <c r="P41" s="39">
        <v>48610</v>
      </c>
      <c r="Q41" s="30" t="s">
        <v>188</v>
      </c>
      <c r="R41" s="30" t="s">
        <v>185</v>
      </c>
      <c r="S41" s="62">
        <v>3.9039999999999999E-3</v>
      </c>
      <c r="T41" s="38">
        <v>2.0030000000000001</v>
      </c>
      <c r="U41"/>
      <c r="V41" s="14"/>
      <c r="W41" s="14"/>
      <c r="X41" s="14"/>
      <c r="Y41"/>
      <c r="Z41"/>
      <c r="AA41"/>
      <c r="AB41"/>
      <c r="AC41"/>
    </row>
    <row r="42" spans="1:29">
      <c r="C42" s="12"/>
      <c r="D42" s="12"/>
      <c r="E42" s="12"/>
      <c r="F42" s="12"/>
      <c r="G42" s="12"/>
      <c r="H42" s="24"/>
      <c r="I42" s="24"/>
      <c r="J42" s="24"/>
      <c r="M42" s="12"/>
      <c r="N42" s="12"/>
      <c r="O42" s="12"/>
    </row>
    <row r="43" spans="1:29" ht="15.75" thickBot="1">
      <c r="C43" s="12"/>
      <c r="D43" s="12"/>
      <c r="E43" s="12"/>
      <c r="F43" s="12"/>
      <c r="G43" s="12"/>
      <c r="H43" s="24"/>
      <c r="I43" s="24"/>
      <c r="J43" s="24"/>
      <c r="M43" s="12"/>
      <c r="N43" s="12"/>
      <c r="O43" s="12"/>
    </row>
    <row r="44" spans="1:29" ht="60" customHeight="1">
      <c r="A44" s="66" t="s">
        <v>159</v>
      </c>
      <c r="B44" s="43" t="s">
        <v>3</v>
      </c>
      <c r="C44" s="44" t="s">
        <v>55</v>
      </c>
      <c r="D44" s="45" t="s">
        <v>56</v>
      </c>
      <c r="E44" s="44" t="s">
        <v>114</v>
      </c>
      <c r="F44" s="44" t="s">
        <v>57</v>
      </c>
      <c r="G44" s="44" t="s">
        <v>58</v>
      </c>
      <c r="H44" s="44" t="s">
        <v>59</v>
      </c>
      <c r="I44" s="44" t="s">
        <v>60</v>
      </c>
      <c r="J44" s="65" t="s">
        <v>61</v>
      </c>
      <c r="K44" s="44" t="s">
        <v>160</v>
      </c>
      <c r="L44" s="44" t="s">
        <v>37</v>
      </c>
      <c r="M44" s="44" t="s">
        <v>38</v>
      </c>
      <c r="N44" s="44" t="s">
        <v>40</v>
      </c>
      <c r="O44" s="44" t="s">
        <v>157</v>
      </c>
      <c r="P44" s="44" t="s">
        <v>78</v>
      </c>
      <c r="Q44" s="44" t="s">
        <v>171</v>
      </c>
      <c r="R44" s="44" t="s">
        <v>50</v>
      </c>
      <c r="S44" s="44" t="s">
        <v>158</v>
      </c>
      <c r="T44" s="44" t="s">
        <v>163</v>
      </c>
      <c r="Z44"/>
      <c r="AA44"/>
      <c r="AB44"/>
      <c r="AC44"/>
    </row>
    <row r="45" spans="1:29">
      <c r="A45" s="28" t="s">
        <v>208</v>
      </c>
      <c r="B45" s="31">
        <v>24000449</v>
      </c>
      <c r="C45" s="36">
        <v>94.84</v>
      </c>
      <c r="D45" s="36">
        <v>32.56</v>
      </c>
      <c r="E45" s="36">
        <v>14.9</v>
      </c>
      <c r="F45" s="38">
        <v>8.3819999999999997</v>
      </c>
      <c r="G45" s="38">
        <v>3.2160000000000002</v>
      </c>
      <c r="H45" s="38">
        <v>1.575</v>
      </c>
      <c r="I45" s="38">
        <v>1.1659999999999999</v>
      </c>
      <c r="J45" s="30"/>
      <c r="K45" s="30"/>
      <c r="L45" s="36">
        <v>21.72</v>
      </c>
      <c r="M45" s="35">
        <v>146</v>
      </c>
      <c r="N45" s="36">
        <v>65.58</v>
      </c>
      <c r="O45" s="30"/>
      <c r="P45" s="30"/>
      <c r="Q45" s="39">
        <v>2508</v>
      </c>
      <c r="R45" s="39">
        <v>24580</v>
      </c>
      <c r="S45" s="35">
        <v>435.6</v>
      </c>
      <c r="T45" s="35">
        <v>479.2</v>
      </c>
      <c r="U45"/>
      <c r="V45"/>
      <c r="W45"/>
      <c r="X45"/>
      <c r="Y45"/>
      <c r="Z45"/>
      <c r="AA45"/>
      <c r="AB45"/>
      <c r="AC45"/>
    </row>
    <row r="46" spans="1:29">
      <c r="A46" s="28" t="s">
        <v>208</v>
      </c>
      <c r="B46" s="31">
        <v>24000238</v>
      </c>
      <c r="C46" s="36">
        <v>91.6</v>
      </c>
      <c r="D46" s="36">
        <v>39.020000000000003</v>
      </c>
      <c r="E46" s="36">
        <v>18.02</v>
      </c>
      <c r="F46" s="38">
        <v>6.8879999999999999</v>
      </c>
      <c r="G46" s="38">
        <v>3.0449999999999999</v>
      </c>
      <c r="H46" s="38">
        <v>1.1819999999999999</v>
      </c>
      <c r="I46" s="38">
        <v>1.226</v>
      </c>
      <c r="J46" s="30"/>
      <c r="K46" s="55">
        <v>0.11849999999999999</v>
      </c>
      <c r="L46" s="36">
        <v>17.23</v>
      </c>
      <c r="M46" s="35">
        <v>161.1</v>
      </c>
      <c r="N46" s="36">
        <v>15.68</v>
      </c>
      <c r="O46" s="30"/>
      <c r="P46" s="30"/>
      <c r="Q46" s="39">
        <v>1064</v>
      </c>
      <c r="R46" s="30"/>
      <c r="S46" s="30"/>
      <c r="T46" s="30"/>
      <c r="U46"/>
      <c r="V46"/>
      <c r="W46"/>
      <c r="X46"/>
      <c r="Y46"/>
      <c r="Z46"/>
      <c r="AA46"/>
      <c r="AB46"/>
      <c r="AC46"/>
    </row>
    <row r="47" spans="1:29">
      <c r="A47" s="28" t="s">
        <v>208</v>
      </c>
      <c r="B47" s="31">
        <v>21000167</v>
      </c>
      <c r="C47" s="36">
        <v>96.31</v>
      </c>
      <c r="D47" s="36">
        <v>35.99</v>
      </c>
      <c r="E47" s="36">
        <v>18.989999999999998</v>
      </c>
      <c r="F47" s="38">
        <v>5.9359999999999999</v>
      </c>
      <c r="G47" s="38">
        <v>3.423</v>
      </c>
      <c r="H47" s="38">
        <v>1.044</v>
      </c>
      <c r="I47" s="38">
        <v>0.88370000000000004</v>
      </c>
      <c r="J47" s="55">
        <v>0.38850000000000001</v>
      </c>
      <c r="K47" s="55">
        <v>7.8E-2</v>
      </c>
      <c r="L47" s="36">
        <v>23.93</v>
      </c>
      <c r="M47" s="35">
        <v>182.4</v>
      </c>
      <c r="N47" s="36">
        <v>55.47</v>
      </c>
      <c r="O47" s="35">
        <v>211.7</v>
      </c>
      <c r="P47" s="38">
        <v>6.2830000000000004</v>
      </c>
      <c r="Q47" s="39">
        <v>2747</v>
      </c>
      <c r="R47" s="39">
        <v>19150</v>
      </c>
      <c r="S47" s="30"/>
      <c r="T47" s="30"/>
      <c r="U47"/>
      <c r="V47"/>
      <c r="W47"/>
      <c r="X47"/>
      <c r="Y47"/>
      <c r="Z47"/>
      <c r="AA47"/>
      <c r="AB47"/>
      <c r="AC47"/>
    </row>
    <row r="48" spans="1:29">
      <c r="A48" s="206" t="s">
        <v>209</v>
      </c>
      <c r="B48" s="31">
        <v>24000238</v>
      </c>
      <c r="C48" s="36">
        <v>91.2</v>
      </c>
      <c r="D48" s="36">
        <v>38.83</v>
      </c>
      <c r="E48" s="36">
        <v>14.67</v>
      </c>
      <c r="F48" s="38">
        <v>9.2899999999999991</v>
      </c>
      <c r="G48" s="38">
        <v>2.355</v>
      </c>
      <c r="H48" s="38">
        <v>1.8759999999999999</v>
      </c>
      <c r="I48" s="200">
        <v>1.4850000000000001</v>
      </c>
      <c r="J48" s="30"/>
      <c r="K48" s="30"/>
      <c r="L48" s="36">
        <v>20.41</v>
      </c>
      <c r="M48" s="35">
        <v>170.2</v>
      </c>
      <c r="N48" s="36">
        <v>13.63</v>
      </c>
      <c r="O48" s="30"/>
      <c r="P48" s="30"/>
      <c r="Q48" s="30"/>
      <c r="R48" s="30"/>
      <c r="S48" s="30"/>
      <c r="T48" s="30"/>
      <c r="U48"/>
      <c r="V48"/>
      <c r="W48"/>
      <c r="X48"/>
      <c r="Y48"/>
      <c r="Z48"/>
      <c r="AA48"/>
      <c r="AB48"/>
      <c r="AC48"/>
    </row>
    <row r="49" spans="1:29">
      <c r="A49" s="56" t="s">
        <v>0</v>
      </c>
      <c r="B49" s="67"/>
      <c r="C49" s="48">
        <f t="shared" ref="C49:I49" si="12">MIN(C45:C48)</f>
        <v>91.2</v>
      </c>
      <c r="D49" s="48">
        <f t="shared" si="12"/>
        <v>32.56</v>
      </c>
      <c r="E49" s="48">
        <f t="shared" si="12"/>
        <v>14.67</v>
      </c>
      <c r="F49" s="154">
        <f t="shared" si="12"/>
        <v>5.9359999999999999</v>
      </c>
      <c r="G49" s="154">
        <f t="shared" si="12"/>
        <v>2.355</v>
      </c>
      <c r="H49" s="154">
        <f t="shared" si="12"/>
        <v>1.044</v>
      </c>
      <c r="I49" s="183">
        <f t="shared" si="12"/>
        <v>0.88370000000000004</v>
      </c>
      <c r="J49" s="48"/>
      <c r="K49" s="186">
        <f>MIN(K45:K48)</f>
        <v>7.8E-2</v>
      </c>
      <c r="L49" s="48">
        <f>MIN(L45:L48)</f>
        <v>17.23</v>
      </c>
      <c r="M49" s="157">
        <f>MIN(M45:M48)</f>
        <v>146</v>
      </c>
      <c r="N49" s="48">
        <f>MIN(N45:N48)</f>
        <v>13.63</v>
      </c>
      <c r="O49" s="48"/>
      <c r="P49" s="48"/>
      <c r="Q49" s="158">
        <f>MIN(Q45:Q48)</f>
        <v>1064</v>
      </c>
      <c r="R49" s="158">
        <f>MIN(R45:R48)</f>
        <v>19150</v>
      </c>
      <c r="S49" s="48"/>
      <c r="T49" s="48"/>
      <c r="U49"/>
      <c r="V49"/>
      <c r="W49"/>
      <c r="X49"/>
      <c r="Y49"/>
      <c r="Z49"/>
      <c r="AA49"/>
      <c r="AB49"/>
      <c r="AC49"/>
    </row>
    <row r="50" spans="1:29">
      <c r="A50" s="58" t="s">
        <v>1</v>
      </c>
      <c r="B50" s="68"/>
      <c r="C50" s="51">
        <f t="shared" ref="C50:I50" si="13">MAX(C45:C48)</f>
        <v>96.31</v>
      </c>
      <c r="D50" s="51">
        <f t="shared" si="13"/>
        <v>39.020000000000003</v>
      </c>
      <c r="E50" s="51">
        <f t="shared" si="13"/>
        <v>18.989999999999998</v>
      </c>
      <c r="F50" s="155">
        <f t="shared" si="13"/>
        <v>9.2899999999999991</v>
      </c>
      <c r="G50" s="155">
        <f t="shared" si="13"/>
        <v>3.423</v>
      </c>
      <c r="H50" s="155">
        <f t="shared" si="13"/>
        <v>1.8759999999999999</v>
      </c>
      <c r="I50" s="184">
        <f t="shared" si="13"/>
        <v>1.4850000000000001</v>
      </c>
      <c r="J50" s="51"/>
      <c r="K50" s="187">
        <f>MAX(K45:K48)</f>
        <v>0.11849999999999999</v>
      </c>
      <c r="L50" s="51">
        <f>MAX(L45:L48)</f>
        <v>23.93</v>
      </c>
      <c r="M50" s="151">
        <f>MAX(M45:M48)</f>
        <v>182.4</v>
      </c>
      <c r="N50" s="51">
        <f>MAX(N45:N48)</f>
        <v>65.58</v>
      </c>
      <c r="O50" s="51"/>
      <c r="P50" s="51"/>
      <c r="Q50" s="152">
        <f>MAX(Q45:Q48)</f>
        <v>2747</v>
      </c>
      <c r="R50" s="152">
        <f>MAX(R45:R48)</f>
        <v>24580</v>
      </c>
      <c r="S50" s="51"/>
      <c r="T50" s="51"/>
      <c r="U50"/>
      <c r="V50"/>
      <c r="W50"/>
      <c r="X50"/>
      <c r="Y50"/>
      <c r="Z50"/>
      <c r="AA50"/>
      <c r="AB50"/>
      <c r="AC50"/>
    </row>
    <row r="51" spans="1:29" ht="15.75" thickBot="1">
      <c r="A51" s="60" t="s">
        <v>2</v>
      </c>
      <c r="B51" s="69"/>
      <c r="C51" s="54">
        <f t="shared" ref="C51:I51" si="14">MEDIAN(C45:C48)</f>
        <v>93.22</v>
      </c>
      <c r="D51" s="54">
        <f t="shared" si="14"/>
        <v>37.409999999999997</v>
      </c>
      <c r="E51" s="54">
        <f t="shared" si="14"/>
        <v>16.46</v>
      </c>
      <c r="F51" s="156">
        <f t="shared" si="14"/>
        <v>7.6349999999999998</v>
      </c>
      <c r="G51" s="156">
        <f t="shared" si="14"/>
        <v>3.1305000000000001</v>
      </c>
      <c r="H51" s="156">
        <f t="shared" si="14"/>
        <v>1.3784999999999998</v>
      </c>
      <c r="I51" s="185">
        <f t="shared" si="14"/>
        <v>1.196</v>
      </c>
      <c r="J51" s="54"/>
      <c r="K51" s="188">
        <f>MEDIAN(K45:K48)</f>
        <v>9.8250000000000004E-2</v>
      </c>
      <c r="L51" s="54">
        <f>MEDIAN(L45:L48)</f>
        <v>21.064999999999998</v>
      </c>
      <c r="M51" s="153">
        <f>MEDIAN(M45:M48)</f>
        <v>165.64999999999998</v>
      </c>
      <c r="N51" s="54">
        <f>MEDIAN(N45:N48)</f>
        <v>35.575000000000003</v>
      </c>
      <c r="O51" s="54"/>
      <c r="P51" s="54"/>
      <c r="Q51" s="159">
        <f>MEDIAN(Q45:Q48)</f>
        <v>2508</v>
      </c>
      <c r="R51" s="159">
        <f>MEDIAN(R45:R48)</f>
        <v>21865</v>
      </c>
      <c r="S51" s="54"/>
      <c r="T51" s="54"/>
      <c r="U51"/>
      <c r="V51"/>
      <c r="W51"/>
      <c r="X51"/>
      <c r="Y51"/>
      <c r="Z51"/>
      <c r="AA51"/>
      <c r="AB51"/>
      <c r="AC51"/>
    </row>
    <row r="52" spans="1:29">
      <c r="C52" s="12"/>
      <c r="D52" s="12"/>
      <c r="E52" s="12"/>
      <c r="F52" s="12"/>
      <c r="G52" s="12"/>
      <c r="H52" s="24"/>
      <c r="I52" s="24"/>
      <c r="J52" s="24"/>
      <c r="M52" s="12"/>
      <c r="N52" s="12"/>
      <c r="O52" s="12"/>
    </row>
    <row r="53" spans="1:29" ht="15.75" thickBot="1">
      <c r="C53" s="12"/>
      <c r="D53" s="12"/>
      <c r="E53" s="12"/>
      <c r="F53" s="12"/>
      <c r="G53" s="12"/>
      <c r="H53" s="24"/>
      <c r="I53" s="24"/>
      <c r="J53" s="24"/>
      <c r="M53" s="12"/>
      <c r="N53" s="12"/>
      <c r="O53" s="12"/>
    </row>
    <row r="54" spans="1:29" ht="60" customHeight="1">
      <c r="A54" s="66" t="s">
        <v>7</v>
      </c>
      <c r="B54" s="43" t="s">
        <v>3</v>
      </c>
      <c r="C54" s="44" t="s">
        <v>39</v>
      </c>
      <c r="D54" s="44" t="s">
        <v>37</v>
      </c>
      <c r="E54" s="44" t="s">
        <v>38</v>
      </c>
      <c r="F54" s="44" t="s">
        <v>40</v>
      </c>
      <c r="G54" s="44" t="s">
        <v>115</v>
      </c>
      <c r="H54" s="44" t="s">
        <v>120</v>
      </c>
      <c r="I54" s="44" t="s">
        <v>41</v>
      </c>
      <c r="J54" s="44" t="s">
        <v>161</v>
      </c>
      <c r="K54" s="44" t="s">
        <v>50</v>
      </c>
      <c r="L54" s="44" t="s">
        <v>76</v>
      </c>
      <c r="M54" s="44" t="s">
        <v>163</v>
      </c>
      <c r="N54" s="44" t="s">
        <v>116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>
      <c r="A55" s="28" t="s">
        <v>215</v>
      </c>
      <c r="B55" s="31">
        <v>24000162</v>
      </c>
      <c r="C55" s="32">
        <v>94.35</v>
      </c>
      <c r="D55" s="31">
        <v>9120</v>
      </c>
      <c r="E55" s="31">
        <v>64620</v>
      </c>
      <c r="F55" s="31">
        <v>83470</v>
      </c>
      <c r="G55" s="39">
        <v>47190</v>
      </c>
      <c r="H55" s="37"/>
      <c r="I55" s="36">
        <v>291.5</v>
      </c>
      <c r="J55" s="39"/>
      <c r="K55" s="39">
        <v>10930000</v>
      </c>
      <c r="L55" s="39">
        <v>43020</v>
      </c>
      <c r="M55" s="39">
        <v>47320</v>
      </c>
      <c r="N55" s="39">
        <v>3215000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>
      <c r="A56" s="206" t="s">
        <v>215</v>
      </c>
      <c r="B56" s="31">
        <v>24000093</v>
      </c>
      <c r="C56" s="32">
        <v>94.34</v>
      </c>
      <c r="D56" s="31">
        <v>1142</v>
      </c>
      <c r="E56" s="31">
        <v>9730</v>
      </c>
      <c r="F56" s="225">
        <v>12570</v>
      </c>
      <c r="G56" s="39">
        <v>8213</v>
      </c>
      <c r="H56" s="37"/>
      <c r="I56" s="36">
        <v>42.52</v>
      </c>
      <c r="J56" s="35">
        <v>214.6</v>
      </c>
      <c r="K56" s="39">
        <v>1881000</v>
      </c>
      <c r="L56" s="202">
        <v>5450</v>
      </c>
      <c r="M56" s="202">
        <v>5995</v>
      </c>
      <c r="N56" s="39">
        <v>586700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>
      <c r="A57" s="206" t="s">
        <v>215</v>
      </c>
      <c r="B57" s="31">
        <v>24000102</v>
      </c>
      <c r="C57" s="32">
        <v>94.9</v>
      </c>
      <c r="D57" s="225">
        <v>1212</v>
      </c>
      <c r="E57" s="225">
        <v>9796</v>
      </c>
      <c r="F57" s="31">
        <v>11400</v>
      </c>
      <c r="G57" s="202">
        <v>6322</v>
      </c>
      <c r="H57" s="37"/>
      <c r="I57" s="36">
        <v>45.79</v>
      </c>
      <c r="J57" s="35">
        <v>185.3</v>
      </c>
      <c r="K57" s="39">
        <v>2017000</v>
      </c>
      <c r="L57" s="39">
        <v>3569</v>
      </c>
      <c r="M57" s="39">
        <v>3926</v>
      </c>
      <c r="N57" s="39">
        <v>446500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>
      <c r="A58" s="28" t="s">
        <v>216</v>
      </c>
      <c r="B58" s="31">
        <v>24000074</v>
      </c>
      <c r="C58" s="32">
        <v>97.77</v>
      </c>
      <c r="D58" s="31">
        <v>4157</v>
      </c>
      <c r="E58" s="31">
        <v>28930</v>
      </c>
      <c r="F58" s="31">
        <v>11330</v>
      </c>
      <c r="G58" s="39">
        <v>4667</v>
      </c>
      <c r="H58" s="35">
        <v>238.8</v>
      </c>
      <c r="I58" s="36">
        <v>34.6</v>
      </c>
      <c r="J58" s="35">
        <v>591.70000000000005</v>
      </c>
      <c r="K58" s="39">
        <v>2632000</v>
      </c>
      <c r="L58" s="39">
        <v>4900</v>
      </c>
      <c r="M58" s="39"/>
      <c r="N58" s="39">
        <v>504000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>
      <c r="A59" s="56" t="s">
        <v>0</v>
      </c>
      <c r="B59" s="67"/>
      <c r="C59" s="48">
        <f>MIN(C55:C58)</f>
        <v>94.34</v>
      </c>
      <c r="D59" s="158">
        <f>MIN(D55:D58)</f>
        <v>1142</v>
      </c>
      <c r="E59" s="158">
        <f>MIN(E55:E58)</f>
        <v>9730</v>
      </c>
      <c r="F59" s="158">
        <f>MIN(F55:F58)</f>
        <v>11330</v>
      </c>
      <c r="G59" s="158">
        <f>MIN(G55:G58)</f>
        <v>4667</v>
      </c>
      <c r="H59" s="48"/>
      <c r="I59" s="165">
        <f>MIN(I55:I58)</f>
        <v>34.6</v>
      </c>
      <c r="J59" s="157">
        <f>MIN(J55:J58)</f>
        <v>185.3</v>
      </c>
      <c r="K59" s="158">
        <f>MIN(K55:K58)</f>
        <v>1881000</v>
      </c>
      <c r="L59" s="158">
        <f>MIN(L55:L58)</f>
        <v>3569</v>
      </c>
      <c r="M59" s="158">
        <f>MIN(M55:M58)</f>
        <v>3926</v>
      </c>
      <c r="N59" s="158">
        <f>MIN(N55:N58)</f>
        <v>446500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>
      <c r="A60" s="58" t="s">
        <v>1</v>
      </c>
      <c r="B60" s="68"/>
      <c r="C60" s="51">
        <f>MAX(C55:C58)</f>
        <v>97.77</v>
      </c>
      <c r="D60" s="152">
        <f>MAX(D55:D58)</f>
        <v>9120</v>
      </c>
      <c r="E60" s="152">
        <f>MAX(E55:E58)</f>
        <v>64620</v>
      </c>
      <c r="F60" s="152">
        <f>MAX(F55:F58)</f>
        <v>83470</v>
      </c>
      <c r="G60" s="152">
        <f>MAX(G55:G58)</f>
        <v>47190</v>
      </c>
      <c r="H60" s="51"/>
      <c r="I60" s="172">
        <f>MAX(I55:I58)</f>
        <v>291.5</v>
      </c>
      <c r="J60" s="151">
        <f>MAX(J55:J58)</f>
        <v>591.70000000000005</v>
      </c>
      <c r="K60" s="152">
        <f>MAX(K55:K58)</f>
        <v>10930000</v>
      </c>
      <c r="L60" s="152">
        <f>MAX(L55:L58)</f>
        <v>43020</v>
      </c>
      <c r="M60" s="152">
        <f>MAX(M55:M58)</f>
        <v>47320</v>
      </c>
      <c r="N60" s="152">
        <f>MAX(N55:N58)</f>
        <v>3215000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ht="15.75" thickBot="1">
      <c r="A61" s="60" t="s">
        <v>2</v>
      </c>
      <c r="B61" s="69"/>
      <c r="C61" s="54">
        <f>MEDIAN(C55:C58)</f>
        <v>94.625</v>
      </c>
      <c r="D61" s="159">
        <f>MEDIAN(D55:D58)</f>
        <v>2684.5</v>
      </c>
      <c r="E61" s="159">
        <f>MEDIAN(E55:E58)</f>
        <v>19363</v>
      </c>
      <c r="F61" s="159">
        <f>MEDIAN(F55:F58)</f>
        <v>11985</v>
      </c>
      <c r="G61" s="159">
        <f>MEDIAN(G55:G58)</f>
        <v>7267.5</v>
      </c>
      <c r="H61" s="54"/>
      <c r="I61" s="166">
        <f>MEDIAN(I55:I58)</f>
        <v>44.155000000000001</v>
      </c>
      <c r="J61" s="153">
        <f>MEDIAN(J55:J58)</f>
        <v>214.6</v>
      </c>
      <c r="K61" s="159">
        <f>MEDIAN(K55:K58)</f>
        <v>2324500</v>
      </c>
      <c r="L61" s="159">
        <f>MEDIAN(L55:L58)</f>
        <v>5175</v>
      </c>
      <c r="M61" s="159">
        <f>MEDIAN(M55:M58)</f>
        <v>5995</v>
      </c>
      <c r="N61" s="159">
        <f>MEDIAN(N55:N58)</f>
        <v>545350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>
      <c r="C62" s="12"/>
      <c r="D62" s="12"/>
      <c r="E62" s="12"/>
      <c r="F62" s="12"/>
      <c r="G62" s="24"/>
      <c r="H62" s="24"/>
      <c r="I62" s="24"/>
      <c r="L62" s="12"/>
      <c r="M62" s="12"/>
      <c r="U62"/>
      <c r="V62"/>
      <c r="W62"/>
      <c r="X62"/>
      <c r="Y62"/>
      <c r="Z62"/>
      <c r="AA62"/>
      <c r="AB62"/>
      <c r="AC62"/>
    </row>
    <row r="63" spans="1:29" ht="15.75" thickBot="1">
      <c r="C63" s="12"/>
      <c r="D63" s="12"/>
      <c r="E63" s="12"/>
      <c r="F63" s="12"/>
      <c r="G63" s="24"/>
      <c r="H63" s="24"/>
      <c r="K63" s="12"/>
      <c r="L63" s="12"/>
      <c r="AA63"/>
      <c r="AB63"/>
      <c r="AC63"/>
    </row>
    <row r="64" spans="1:29" ht="60" customHeight="1">
      <c r="A64" s="66" t="s">
        <v>75</v>
      </c>
      <c r="B64" s="43" t="s">
        <v>3</v>
      </c>
      <c r="C64" s="44" t="s">
        <v>55</v>
      </c>
      <c r="D64" s="45" t="s">
        <v>56</v>
      </c>
      <c r="E64" s="44" t="s">
        <v>114</v>
      </c>
      <c r="F64" s="44" t="s">
        <v>57</v>
      </c>
      <c r="G64" s="44" t="s">
        <v>58</v>
      </c>
      <c r="H64" s="44" t="s">
        <v>61</v>
      </c>
      <c r="I64" s="44" t="s">
        <v>83</v>
      </c>
      <c r="J64" s="44" t="s">
        <v>84</v>
      </c>
      <c r="K64" s="44" t="s">
        <v>85</v>
      </c>
      <c r="L64" s="44" t="s">
        <v>121</v>
      </c>
      <c r="M64" s="44" t="s">
        <v>86</v>
      </c>
      <c r="N64" s="44" t="s">
        <v>87</v>
      </c>
      <c r="O64" s="44" t="s">
        <v>88</v>
      </c>
      <c r="P64" s="44" t="s">
        <v>89</v>
      </c>
      <c r="Q64" s="44" t="s">
        <v>90</v>
      </c>
      <c r="R64" s="44" t="s">
        <v>91</v>
      </c>
      <c r="S64" s="44" t="s">
        <v>92</v>
      </c>
      <c r="T64" s="44" t="s">
        <v>93</v>
      </c>
      <c r="U64" s="44" t="s">
        <v>94</v>
      </c>
      <c r="V64" s="89" t="s">
        <v>95</v>
      </c>
      <c r="W64" s="89" t="s">
        <v>96</v>
      </c>
      <c r="X64" s="89" t="s">
        <v>97</v>
      </c>
      <c r="Y64" s="89" t="s">
        <v>98</v>
      </c>
      <c r="Z64" s="89" t="s">
        <v>99</v>
      </c>
      <c r="AA64" s="89" t="s">
        <v>100</v>
      </c>
      <c r="AB64"/>
      <c r="AC64"/>
    </row>
    <row r="65" spans="1:29">
      <c r="A65" s="28" t="s">
        <v>224</v>
      </c>
      <c r="B65" s="31">
        <v>24000205</v>
      </c>
      <c r="C65" s="32">
        <v>88.05</v>
      </c>
      <c r="D65" s="32"/>
      <c r="E65" s="32"/>
      <c r="F65" s="36"/>
      <c r="G65" s="55"/>
      <c r="H65" s="55"/>
      <c r="I65" s="36">
        <v>16.670000000000002</v>
      </c>
      <c r="J65" s="38">
        <v>1.77</v>
      </c>
      <c r="K65" s="30" t="s">
        <v>190</v>
      </c>
      <c r="L65" s="30" t="s">
        <v>190</v>
      </c>
      <c r="M65" s="30" t="s">
        <v>191</v>
      </c>
      <c r="N65" s="30" t="s">
        <v>192</v>
      </c>
      <c r="O65" s="30" t="s">
        <v>191</v>
      </c>
      <c r="P65" s="39">
        <v>0</v>
      </c>
      <c r="Q65" s="30" t="s">
        <v>193</v>
      </c>
      <c r="R65" s="30" t="s">
        <v>214</v>
      </c>
      <c r="S65" s="30" t="s">
        <v>194</v>
      </c>
      <c r="T65" s="30" t="s">
        <v>193</v>
      </c>
      <c r="U65" s="39">
        <v>0</v>
      </c>
      <c r="V65" s="30" t="s">
        <v>193</v>
      </c>
      <c r="W65" s="30" t="s">
        <v>193</v>
      </c>
      <c r="X65" s="30" t="s">
        <v>193</v>
      </c>
      <c r="Y65" s="30" t="s">
        <v>193</v>
      </c>
      <c r="Z65" s="30" t="s">
        <v>193</v>
      </c>
      <c r="AA65" s="30" t="s">
        <v>211</v>
      </c>
      <c r="AB65"/>
      <c r="AC65"/>
    </row>
    <row r="66" spans="1:29">
      <c r="A66" s="206" t="s">
        <v>27</v>
      </c>
      <c r="B66" s="31">
        <v>24000277</v>
      </c>
      <c r="C66" s="32">
        <v>90.55</v>
      </c>
      <c r="D66" s="207">
        <v>68.13</v>
      </c>
      <c r="E66" s="33">
        <v>9.5570000000000004</v>
      </c>
      <c r="F66" s="36">
        <v>13.81</v>
      </c>
      <c r="G66" s="30" t="s">
        <v>222</v>
      </c>
      <c r="H66" s="30" t="s">
        <v>223</v>
      </c>
      <c r="I66" s="30"/>
      <c r="J66" s="38"/>
      <c r="K66" s="39"/>
      <c r="L66" s="37"/>
      <c r="M66" s="39"/>
      <c r="N66" s="39"/>
      <c r="O66" s="37"/>
      <c r="P66" s="37"/>
      <c r="Q66" s="30"/>
      <c r="R66" s="30"/>
      <c r="S66" s="30"/>
      <c r="T66" s="37"/>
      <c r="U66" s="36"/>
      <c r="V66" s="37"/>
      <c r="W66" s="37"/>
      <c r="X66" s="37"/>
      <c r="Y66" s="37"/>
      <c r="Z66" s="37"/>
      <c r="AA66" s="37"/>
      <c r="AB66"/>
      <c r="AC66"/>
    </row>
    <row r="67" spans="1:29">
      <c r="A67" s="56" t="s">
        <v>0</v>
      </c>
      <c r="B67" s="67"/>
      <c r="C67" s="48">
        <f>MIN(C65:C66)</f>
        <v>88.05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/>
      <c r="AC67"/>
    </row>
    <row r="68" spans="1:29">
      <c r="A68" s="58" t="s">
        <v>1</v>
      </c>
      <c r="B68" s="68"/>
      <c r="C68" s="51">
        <f>MAX(C65:C66)</f>
        <v>90.55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/>
      <c r="AC68"/>
    </row>
    <row r="69" spans="1:29" ht="15.75" thickBot="1">
      <c r="A69" s="60" t="s">
        <v>2</v>
      </c>
      <c r="B69" s="69"/>
      <c r="C69" s="54">
        <f>MEDIAN(C65:C66)</f>
        <v>89.3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/>
      <c r="AC69"/>
    </row>
    <row r="70" spans="1:29">
      <c r="C70" s="12"/>
    </row>
    <row r="71" spans="1:29">
      <c r="A71" s="13" t="s">
        <v>33</v>
      </c>
    </row>
    <row r="72" spans="1:29">
      <c r="A72" t="s">
        <v>34</v>
      </c>
    </row>
  </sheetData>
  <sheetProtection algorithmName="SHA-512" hashValue="AydLl7lhpLiGEYfhpEF0E/D9jkROCma0JNgimExp9xnJXMeeK/ta5YzPAziYF9kyLbHaYfhxqHPISUIqxBpH6Q==" saltValue="U9Ktq8VwnxN0EB0UEeCCkA==" spinCount="100000" sheet="1" objects="1" scenarios="1"/>
  <sortState xmlns:xlrd2="http://schemas.microsoft.com/office/spreadsheetml/2017/richdata2" ref="A65:AC66">
    <sortCondition ref="A65:A66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05"/>
  <sheetViews>
    <sheetView showGridLines="0" zoomScale="80" zoomScaleNormal="80" workbookViewId="0">
      <selection activeCell="A79" sqref="A79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156" width="15.7109375" customWidth="1"/>
  </cols>
  <sheetData>
    <row r="1" spans="1:64" ht="120" customHeight="1">
      <c r="B1" s="178" t="s">
        <v>175</v>
      </c>
    </row>
    <row r="2" spans="1:64">
      <c r="A2" s="9" t="s">
        <v>30</v>
      </c>
      <c r="BL2"/>
    </row>
    <row r="3" spans="1:64" ht="15.75" thickBot="1"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s="3" customFormat="1" ht="60" customHeight="1">
      <c r="A4" s="42" t="s">
        <v>6</v>
      </c>
      <c r="B4" s="43" t="s">
        <v>3</v>
      </c>
      <c r="C4" s="44" t="s">
        <v>39</v>
      </c>
      <c r="D4" s="44" t="s">
        <v>37</v>
      </c>
      <c r="E4" s="44" t="s">
        <v>38</v>
      </c>
      <c r="F4" s="44" t="s">
        <v>40</v>
      </c>
      <c r="G4" s="44" t="s">
        <v>115</v>
      </c>
      <c r="H4" s="44" t="s">
        <v>41</v>
      </c>
      <c r="I4" s="44" t="s">
        <v>161</v>
      </c>
      <c r="J4" s="44" t="s">
        <v>50</v>
      </c>
      <c r="K4" s="44" t="s">
        <v>116</v>
      </c>
      <c r="L4" s="44" t="s">
        <v>118</v>
      </c>
      <c r="M4" s="44" t="s">
        <v>119</v>
      </c>
      <c r="N4" s="44" t="s">
        <v>42</v>
      </c>
      <c r="O4" s="44" t="s">
        <v>43</v>
      </c>
      <c r="P4" s="44" t="s">
        <v>44</v>
      </c>
      <c r="Q4" s="44" t="s">
        <v>45</v>
      </c>
      <c r="R4" s="44" t="s">
        <v>46</v>
      </c>
      <c r="S4" s="44" t="s">
        <v>47</v>
      </c>
      <c r="T4" s="44" t="s">
        <v>48</v>
      </c>
      <c r="U4" s="44" t="s">
        <v>49</v>
      </c>
      <c r="V4" s="44" t="s">
        <v>169</v>
      </c>
      <c r="W4" s="44" t="s">
        <v>83</v>
      </c>
      <c r="X4" s="44" t="s">
        <v>84</v>
      </c>
      <c r="Y4" s="44" t="s">
        <v>85</v>
      </c>
      <c r="Z4" s="44" t="s">
        <v>121</v>
      </c>
      <c r="AA4" s="44" t="s">
        <v>86</v>
      </c>
      <c r="AB4" s="44" t="s">
        <v>87</v>
      </c>
      <c r="AC4" s="44" t="s">
        <v>88</v>
      </c>
      <c r="AD4" s="44" t="s">
        <v>89</v>
      </c>
      <c r="AE4" s="44" t="s">
        <v>90</v>
      </c>
      <c r="AF4" s="44" t="s">
        <v>91</v>
      </c>
      <c r="AG4" s="44" t="s">
        <v>92</v>
      </c>
      <c r="AH4" s="44" t="s">
        <v>93</v>
      </c>
      <c r="AI4" s="44" t="s">
        <v>94</v>
      </c>
    </row>
    <row r="5" spans="1:64">
      <c r="A5" s="28" t="s">
        <v>178</v>
      </c>
      <c r="B5" s="31">
        <v>24000216</v>
      </c>
      <c r="C5" s="36">
        <v>89.01</v>
      </c>
      <c r="D5" s="35">
        <v>14.7</v>
      </c>
      <c r="E5" s="35">
        <v>109.4</v>
      </c>
      <c r="F5" s="32">
        <v>56.73</v>
      </c>
      <c r="G5" s="34">
        <v>242.9</v>
      </c>
      <c r="H5" s="55">
        <v>0.37209999999999999</v>
      </c>
      <c r="I5" s="30" t="s">
        <v>188</v>
      </c>
      <c r="J5" s="39">
        <v>4849</v>
      </c>
      <c r="K5" s="39">
        <v>973</v>
      </c>
      <c r="L5" s="30"/>
      <c r="M5" s="30"/>
      <c r="N5" s="39"/>
      <c r="O5" s="30"/>
      <c r="P5" s="55"/>
      <c r="Q5" s="55"/>
      <c r="R5" s="55"/>
      <c r="S5" s="38"/>
      <c r="T5" s="30"/>
      <c r="U5" s="30"/>
      <c r="V5" s="30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8" t="s">
        <v>178</v>
      </c>
      <c r="B6" s="31">
        <v>24000216</v>
      </c>
      <c r="C6" s="30"/>
      <c r="D6" s="35"/>
      <c r="E6" s="30"/>
      <c r="F6" s="32"/>
      <c r="G6" s="32"/>
      <c r="H6" s="37"/>
      <c r="I6" s="37"/>
      <c r="J6" s="37"/>
      <c r="K6" s="39"/>
      <c r="L6" s="37"/>
      <c r="M6" s="30"/>
      <c r="N6" s="37"/>
      <c r="O6" s="37"/>
      <c r="P6" s="55"/>
      <c r="Q6" s="55"/>
      <c r="R6" s="55"/>
      <c r="S6" s="37"/>
      <c r="T6" s="37"/>
      <c r="U6" s="37"/>
      <c r="V6" s="37"/>
      <c r="W6" s="30" t="s">
        <v>189</v>
      </c>
      <c r="X6" s="30" t="s">
        <v>189</v>
      </c>
      <c r="Y6" s="30" t="s">
        <v>190</v>
      </c>
      <c r="Z6" s="30" t="s">
        <v>190</v>
      </c>
      <c r="AA6" s="30" t="s">
        <v>191</v>
      </c>
      <c r="AB6" s="30" t="s">
        <v>192</v>
      </c>
      <c r="AC6" s="30" t="s">
        <v>191</v>
      </c>
      <c r="AD6" s="39">
        <v>0</v>
      </c>
      <c r="AE6" s="30" t="s">
        <v>193</v>
      </c>
      <c r="AF6" s="35">
        <v>136.69999999999999</v>
      </c>
      <c r="AG6" s="30" t="s">
        <v>194</v>
      </c>
      <c r="AH6" s="30" t="s">
        <v>193</v>
      </c>
      <c r="AI6" s="39">
        <v>0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8" t="s">
        <v>176</v>
      </c>
      <c r="B7" s="31">
        <v>24000426</v>
      </c>
      <c r="C7" s="36">
        <v>89.02</v>
      </c>
      <c r="D7" s="73"/>
      <c r="E7" s="30"/>
      <c r="F7" s="29"/>
      <c r="G7" s="32"/>
      <c r="H7" s="37"/>
      <c r="I7" s="37"/>
      <c r="J7" s="37"/>
      <c r="K7" s="37"/>
      <c r="L7" s="30" t="s">
        <v>183</v>
      </c>
      <c r="M7" s="30" t="s">
        <v>184</v>
      </c>
      <c r="N7" s="30" t="s">
        <v>185</v>
      </c>
      <c r="O7" s="30" t="s">
        <v>186</v>
      </c>
      <c r="P7" s="55" t="s">
        <v>185</v>
      </c>
      <c r="Q7" s="55">
        <v>7.6469999999999996E-2</v>
      </c>
      <c r="R7" s="55" t="s">
        <v>185</v>
      </c>
      <c r="S7" s="30" t="s">
        <v>185</v>
      </c>
      <c r="T7" s="30" t="s">
        <v>187</v>
      </c>
      <c r="U7" s="30" t="s">
        <v>186</v>
      </c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8" t="s">
        <v>176</v>
      </c>
      <c r="B8" s="31">
        <v>24000426</v>
      </c>
      <c r="C8" s="36">
        <v>89.08</v>
      </c>
      <c r="D8" s="73"/>
      <c r="E8" s="30"/>
      <c r="F8" s="29"/>
      <c r="G8" s="32"/>
      <c r="H8" s="37"/>
      <c r="I8" s="37"/>
      <c r="J8" s="37"/>
      <c r="K8" s="37"/>
      <c r="L8" s="30" t="s">
        <v>183</v>
      </c>
      <c r="M8" s="30" t="s">
        <v>184</v>
      </c>
      <c r="N8" s="30" t="s">
        <v>185</v>
      </c>
      <c r="O8" s="30" t="s">
        <v>186</v>
      </c>
      <c r="P8" s="55" t="s">
        <v>185</v>
      </c>
      <c r="Q8" s="55">
        <v>0.13650000000000001</v>
      </c>
      <c r="R8" s="55">
        <v>0.42130000000000001</v>
      </c>
      <c r="S8" s="30" t="s">
        <v>185</v>
      </c>
      <c r="T8" s="30" t="s">
        <v>187</v>
      </c>
      <c r="U8" s="30" t="s">
        <v>186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8" t="s">
        <v>176</v>
      </c>
      <c r="B9" s="31">
        <v>24000425</v>
      </c>
      <c r="C9" s="36">
        <v>88</v>
      </c>
      <c r="D9" s="30"/>
      <c r="E9" s="30"/>
      <c r="F9" s="29"/>
      <c r="G9" s="29"/>
      <c r="H9" s="30"/>
      <c r="I9" s="38"/>
      <c r="J9" s="30"/>
      <c r="K9" s="37"/>
      <c r="L9" s="30" t="s">
        <v>183</v>
      </c>
      <c r="M9" s="30" t="s">
        <v>184</v>
      </c>
      <c r="N9" s="30" t="s">
        <v>185</v>
      </c>
      <c r="O9" s="30" t="s">
        <v>186</v>
      </c>
      <c r="P9" s="55" t="s">
        <v>185</v>
      </c>
      <c r="Q9" s="55" t="s">
        <v>187</v>
      </c>
      <c r="R9" s="55" t="s">
        <v>185</v>
      </c>
      <c r="S9" s="30" t="s">
        <v>185</v>
      </c>
      <c r="T9" s="38">
        <v>2.274</v>
      </c>
      <c r="U9" s="30" t="s">
        <v>186</v>
      </c>
      <c r="V9" s="37"/>
      <c r="W9" s="37"/>
      <c r="X9" s="37"/>
      <c r="Y9" s="37"/>
      <c r="Z9" s="37"/>
      <c r="AA9" s="37"/>
      <c r="AB9" s="30"/>
      <c r="AC9" s="37"/>
      <c r="AD9" s="37"/>
      <c r="AE9" s="37"/>
      <c r="AF9" s="37"/>
      <c r="AG9" s="37"/>
      <c r="AH9" s="37"/>
      <c r="AI9" s="37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28" t="s">
        <v>176</v>
      </c>
      <c r="B10" s="31">
        <v>24000277</v>
      </c>
      <c r="C10" s="36">
        <v>88.66</v>
      </c>
      <c r="D10" s="35">
        <v>118.1</v>
      </c>
      <c r="E10" s="35">
        <v>159.5</v>
      </c>
      <c r="F10" s="32">
        <v>141.19999999999999</v>
      </c>
      <c r="G10" s="34">
        <v>364.6</v>
      </c>
      <c r="H10" s="37"/>
      <c r="I10" s="37"/>
      <c r="J10" s="39">
        <v>12120</v>
      </c>
      <c r="K10" s="39"/>
      <c r="L10" s="30" t="s">
        <v>183</v>
      </c>
      <c r="M10" s="30" t="s">
        <v>184</v>
      </c>
      <c r="N10" s="30" t="s">
        <v>185</v>
      </c>
      <c r="O10" s="30" t="s">
        <v>186</v>
      </c>
      <c r="P10" s="55">
        <v>0.21440000000000001</v>
      </c>
      <c r="Q10" s="55">
        <v>1.129</v>
      </c>
      <c r="R10" s="55">
        <v>1.0269999999999999</v>
      </c>
      <c r="S10" s="30" t="s">
        <v>185</v>
      </c>
      <c r="T10" s="30" t="s">
        <v>187</v>
      </c>
      <c r="U10" s="30" t="s">
        <v>186</v>
      </c>
      <c r="V10" s="39">
        <v>2203</v>
      </c>
      <c r="W10" s="37"/>
      <c r="X10" s="37"/>
      <c r="Y10" s="37"/>
      <c r="Z10" s="37"/>
      <c r="AA10" s="37"/>
      <c r="AB10" s="30"/>
      <c r="AC10" s="37"/>
      <c r="AD10" s="37"/>
      <c r="AE10" s="37"/>
      <c r="AF10" s="37"/>
      <c r="AG10" s="37"/>
      <c r="AH10" s="37"/>
      <c r="AI10" s="37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28" t="s">
        <v>177</v>
      </c>
      <c r="B11" s="31">
        <v>24000454</v>
      </c>
      <c r="C11" s="36">
        <v>87.3</v>
      </c>
      <c r="D11" s="73"/>
      <c r="E11" s="37"/>
      <c r="F11" s="32"/>
      <c r="G11" s="32"/>
      <c r="H11" s="37"/>
      <c r="I11" s="37"/>
      <c r="J11" s="37"/>
      <c r="K11" s="39"/>
      <c r="L11" s="30" t="s">
        <v>183</v>
      </c>
      <c r="M11" s="30" t="s">
        <v>184</v>
      </c>
      <c r="N11" s="30" t="s">
        <v>185</v>
      </c>
      <c r="O11" s="30" t="s">
        <v>186</v>
      </c>
      <c r="P11" s="30" t="s">
        <v>185</v>
      </c>
      <c r="Q11" s="30" t="s">
        <v>187</v>
      </c>
      <c r="R11" s="30" t="s">
        <v>185</v>
      </c>
      <c r="S11" s="30" t="s">
        <v>185</v>
      </c>
      <c r="T11" s="30" t="s">
        <v>187</v>
      </c>
      <c r="U11" s="30" t="s">
        <v>186</v>
      </c>
      <c r="V11" s="37"/>
      <c r="W11" s="37"/>
      <c r="X11" s="39"/>
      <c r="Y11" s="37"/>
      <c r="Z11" s="37"/>
      <c r="AA11" s="37"/>
      <c r="AB11" s="30"/>
      <c r="AC11" s="37"/>
      <c r="AD11" s="37"/>
      <c r="AE11" s="37"/>
      <c r="AF11" s="37"/>
      <c r="AG11" s="37"/>
      <c r="AH11" s="37"/>
      <c r="AI11" s="37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28" t="s">
        <v>177</v>
      </c>
      <c r="B12" s="31">
        <v>24000454</v>
      </c>
      <c r="C12" s="36">
        <v>87.14</v>
      </c>
      <c r="D12" s="73"/>
      <c r="E12" s="37"/>
      <c r="F12" s="32"/>
      <c r="G12" s="32"/>
      <c r="H12" s="37"/>
      <c r="I12" s="37"/>
      <c r="J12" s="37"/>
      <c r="K12" s="37"/>
      <c r="L12" s="30" t="s">
        <v>183</v>
      </c>
      <c r="M12" s="30" t="s">
        <v>184</v>
      </c>
      <c r="N12" s="30" t="s">
        <v>185</v>
      </c>
      <c r="O12" s="30" t="s">
        <v>186</v>
      </c>
      <c r="P12" s="55">
        <v>0.1109</v>
      </c>
      <c r="Q12" s="30" t="s">
        <v>187</v>
      </c>
      <c r="R12" s="55">
        <v>0.1234</v>
      </c>
      <c r="S12" s="30" t="s">
        <v>185</v>
      </c>
      <c r="T12" s="30" t="s">
        <v>187</v>
      </c>
      <c r="U12" s="30" t="s">
        <v>186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56" t="s">
        <v>0</v>
      </c>
      <c r="B13" s="74"/>
      <c r="C13" s="75">
        <f>MIN(C5:C12)</f>
        <v>87.14</v>
      </c>
      <c r="D13" s="203">
        <f>MIN(D5:D12)</f>
        <v>14.7</v>
      </c>
      <c r="E13" s="76">
        <f>MIN(E5:E12)</f>
        <v>109.4</v>
      </c>
      <c r="F13" s="77">
        <f>MIN(F5:F12)</f>
        <v>56.73</v>
      </c>
      <c r="G13" s="204">
        <f>MIN(G5:G12)</f>
        <v>242.9</v>
      </c>
      <c r="H13" s="75"/>
      <c r="I13" s="75"/>
      <c r="J13" s="96">
        <f>MIN(J5:J12)</f>
        <v>4849</v>
      </c>
      <c r="K13" s="75"/>
      <c r="L13" s="75"/>
      <c r="M13" s="75"/>
      <c r="N13" s="75"/>
      <c r="O13" s="75"/>
      <c r="P13" s="160">
        <f>MIN(P5:P12)</f>
        <v>0.1109</v>
      </c>
      <c r="Q13" s="160">
        <f>MIN(Q5:Q12)</f>
        <v>7.6469999999999996E-2</v>
      </c>
      <c r="R13" s="160">
        <f>MIN(R5:R12)</f>
        <v>0.1234</v>
      </c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58" t="s">
        <v>1</v>
      </c>
      <c r="B14" s="78"/>
      <c r="C14" s="79">
        <f>MAX(C5:C12)</f>
        <v>89.08</v>
      </c>
      <c r="D14" s="84">
        <f>MAX(D5:D12)</f>
        <v>118.1</v>
      </c>
      <c r="E14" s="80">
        <f>MAX(E5:E12)</f>
        <v>159.5</v>
      </c>
      <c r="F14" s="83">
        <f>MAX(F5:F12)</f>
        <v>141.19999999999999</v>
      </c>
      <c r="G14" s="81">
        <f>MAX(G5:G12)</f>
        <v>364.6</v>
      </c>
      <c r="H14" s="79"/>
      <c r="I14" s="79"/>
      <c r="J14" s="97">
        <f>MAX(J5:J12)</f>
        <v>12120</v>
      </c>
      <c r="K14" s="79"/>
      <c r="L14" s="79"/>
      <c r="M14" s="79"/>
      <c r="N14" s="79"/>
      <c r="O14" s="79"/>
      <c r="P14" s="82">
        <f>MAX(P5:P12)</f>
        <v>0.21440000000000001</v>
      </c>
      <c r="Q14" s="82">
        <f>MAX(Q5:Q12)</f>
        <v>1.129</v>
      </c>
      <c r="R14" s="82">
        <f>MAX(R5:R12)</f>
        <v>1.0269999999999999</v>
      </c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5.75" thickBot="1">
      <c r="A15" s="60" t="s">
        <v>2</v>
      </c>
      <c r="B15" s="69"/>
      <c r="C15" s="70">
        <f>MEDIAN(C5:C12)</f>
        <v>88.66</v>
      </c>
      <c r="D15" s="134">
        <f>MEDIAN(D5:D12)</f>
        <v>66.399999999999991</v>
      </c>
      <c r="E15" s="85">
        <f>MEDIAN(E5:E12)</f>
        <v>134.44999999999999</v>
      </c>
      <c r="F15" s="87">
        <f>MEDIAN(F5:F12)</f>
        <v>98.965000000000003</v>
      </c>
      <c r="G15" s="72">
        <f>MEDIAN(G5:G12)</f>
        <v>303.75</v>
      </c>
      <c r="H15" s="70"/>
      <c r="I15" s="70"/>
      <c r="J15" s="71">
        <f>MEDIAN(J5:J12)</f>
        <v>8484.5</v>
      </c>
      <c r="K15" s="70"/>
      <c r="L15" s="70"/>
      <c r="M15" s="70"/>
      <c r="N15" s="70"/>
      <c r="O15" s="70"/>
      <c r="P15" s="86">
        <f>MEDIAN(P5:P12)</f>
        <v>0.16265000000000002</v>
      </c>
      <c r="Q15" s="86">
        <f>MEDIAN(Q5:Q12)</f>
        <v>0.13650000000000001</v>
      </c>
      <c r="R15" s="86">
        <f>MEDIAN(R5:R12)</f>
        <v>0.42130000000000001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U16" s="13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5.75" thickBot="1"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60" customHeight="1">
      <c r="A18" s="42" t="s">
        <v>5</v>
      </c>
      <c r="B18" s="43" t="s">
        <v>3</v>
      </c>
      <c r="C18" s="44" t="s">
        <v>39</v>
      </c>
      <c r="D18" s="44" t="s">
        <v>37</v>
      </c>
      <c r="E18" s="44" t="s">
        <v>38</v>
      </c>
      <c r="F18" s="44" t="s">
        <v>40</v>
      </c>
      <c r="G18" s="44" t="s">
        <v>115</v>
      </c>
      <c r="H18" s="44" t="s">
        <v>41</v>
      </c>
      <c r="I18" s="44" t="s">
        <v>161</v>
      </c>
      <c r="J18" s="44" t="s">
        <v>50</v>
      </c>
      <c r="K18" s="44" t="s">
        <v>116</v>
      </c>
      <c r="L18" s="44" t="s">
        <v>118</v>
      </c>
      <c r="M18" s="44" t="s">
        <v>119</v>
      </c>
      <c r="N18" s="44" t="s">
        <v>42</v>
      </c>
      <c r="O18" s="44" t="s">
        <v>43</v>
      </c>
      <c r="P18" s="44" t="s">
        <v>44</v>
      </c>
      <c r="Q18" s="44" t="s">
        <v>45</v>
      </c>
      <c r="R18" s="44" t="s">
        <v>46</v>
      </c>
      <c r="S18" s="44" t="s">
        <v>47</v>
      </c>
      <c r="T18" s="44" t="s">
        <v>48</v>
      </c>
      <c r="U18" s="44" t="s">
        <v>49</v>
      </c>
      <c r="V18" s="44" t="s">
        <v>51</v>
      </c>
      <c r="W18" s="44" t="s">
        <v>52</v>
      </c>
      <c r="X18" s="44" t="s">
        <v>53</v>
      </c>
      <c r="Y18" s="44" t="s">
        <v>54</v>
      </c>
      <c r="Z18" s="44" t="s">
        <v>162</v>
      </c>
      <c r="AA18" s="44" t="s">
        <v>172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>
      <c r="A19" s="28" t="s">
        <v>199</v>
      </c>
      <c r="B19" s="31">
        <v>24000162</v>
      </c>
      <c r="C19" s="36">
        <v>89.2</v>
      </c>
      <c r="D19" s="36">
        <v>14.35</v>
      </c>
      <c r="E19" s="36">
        <v>83.55</v>
      </c>
      <c r="F19" s="35">
        <v>113.1</v>
      </c>
      <c r="G19" s="35">
        <v>231.9</v>
      </c>
      <c r="H19" s="55">
        <v>0.36959999999999998</v>
      </c>
      <c r="I19" s="55">
        <v>0.73099999999999998</v>
      </c>
      <c r="J19" s="39">
        <v>9148</v>
      </c>
      <c r="K19" s="39">
        <v>3202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A20" s="28" t="s">
        <v>199</v>
      </c>
      <c r="B20" s="31">
        <v>24000102</v>
      </c>
      <c r="C20" s="36">
        <v>88.82</v>
      </c>
      <c r="D20" s="36">
        <v>13.28</v>
      </c>
      <c r="E20" s="36">
        <v>82.63</v>
      </c>
      <c r="F20" s="35">
        <v>96.8</v>
      </c>
      <c r="G20" s="35">
        <v>298.89999999999998</v>
      </c>
      <c r="H20" s="55">
        <v>0.33600000000000002</v>
      </c>
      <c r="I20" s="55">
        <v>0.97740000000000005</v>
      </c>
      <c r="J20" s="39">
        <v>10580</v>
      </c>
      <c r="K20" s="39">
        <v>1839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>
      <c r="A21" s="28" t="s">
        <v>199</v>
      </c>
      <c r="B21" s="31">
        <v>24000102</v>
      </c>
      <c r="C21" s="36">
        <v>89.02</v>
      </c>
      <c r="D21" s="30"/>
      <c r="E21" s="30"/>
      <c r="F21" s="35"/>
      <c r="G21" s="30"/>
      <c r="H21" s="55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137">
        <v>0.31290000000000001</v>
      </c>
      <c r="W21" s="137">
        <v>5.57E-2</v>
      </c>
      <c r="X21" s="209">
        <v>1.4599999999999999E-3</v>
      </c>
      <c r="Y21" s="170">
        <v>0.23699999999999999</v>
      </c>
      <c r="Z21" s="170">
        <v>1.206</v>
      </c>
      <c r="AA21" s="30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>
      <c r="A22" s="28" t="s">
        <v>195</v>
      </c>
      <c r="B22" s="31">
        <v>24000425</v>
      </c>
      <c r="C22" s="36">
        <v>87.31</v>
      </c>
      <c r="D22" s="30"/>
      <c r="E22" s="30"/>
      <c r="F22" s="30"/>
      <c r="G22" s="30"/>
      <c r="H22" s="55"/>
      <c r="I22" s="30"/>
      <c r="J22" s="30"/>
      <c r="K22" s="30"/>
      <c r="L22" s="30" t="s">
        <v>183</v>
      </c>
      <c r="M22" s="30" t="s">
        <v>184</v>
      </c>
      <c r="N22" s="30" t="s">
        <v>185</v>
      </c>
      <c r="O22" s="30" t="s">
        <v>186</v>
      </c>
      <c r="P22" s="30" t="s">
        <v>185</v>
      </c>
      <c r="Q22" s="30">
        <v>0.19889999999999999</v>
      </c>
      <c r="R22" s="30" t="s">
        <v>185</v>
      </c>
      <c r="S22" s="30" t="s">
        <v>185</v>
      </c>
      <c r="T22" s="30">
        <v>59.67</v>
      </c>
      <c r="U22" s="30" t="s">
        <v>186</v>
      </c>
      <c r="V22" s="30"/>
      <c r="W22" s="30"/>
      <c r="X22" s="30"/>
      <c r="Y22" s="30"/>
      <c r="Z22" s="30"/>
      <c r="AA22" s="30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A23" s="28" t="s">
        <v>197</v>
      </c>
      <c r="B23" s="31">
        <v>24000293</v>
      </c>
      <c r="C23" s="36">
        <v>88.79</v>
      </c>
      <c r="D23" s="30"/>
      <c r="E23" s="30"/>
      <c r="F23" s="30"/>
      <c r="G23" s="30"/>
      <c r="H23" s="55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 t="s">
        <v>200</v>
      </c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56" t="s">
        <v>0</v>
      </c>
      <c r="B24" s="74"/>
      <c r="C24" s="75">
        <f t="shared" ref="C24:K24" si="0">MIN(C19:C23)</f>
        <v>87.31</v>
      </c>
      <c r="D24" s="75">
        <f t="shared" si="0"/>
        <v>13.28</v>
      </c>
      <c r="E24" s="75">
        <f t="shared" si="0"/>
        <v>82.63</v>
      </c>
      <c r="F24" s="203">
        <f t="shared" si="0"/>
        <v>96.8</v>
      </c>
      <c r="G24" s="204">
        <f t="shared" si="0"/>
        <v>231.9</v>
      </c>
      <c r="H24" s="76">
        <f t="shared" si="0"/>
        <v>0.33600000000000002</v>
      </c>
      <c r="I24" s="76">
        <f t="shared" si="0"/>
        <v>0.73099999999999998</v>
      </c>
      <c r="J24" s="96">
        <f t="shared" si="0"/>
        <v>9148</v>
      </c>
      <c r="K24" s="96">
        <f t="shared" si="0"/>
        <v>1839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>
      <c r="A25" s="58" t="s">
        <v>1</v>
      </c>
      <c r="B25" s="78"/>
      <c r="C25" s="83">
        <f t="shared" ref="C25:K25" si="1">MAX(C19:C23)</f>
        <v>89.2</v>
      </c>
      <c r="D25" s="83">
        <f t="shared" si="1"/>
        <v>14.35</v>
      </c>
      <c r="E25" s="83">
        <f t="shared" si="1"/>
        <v>83.55</v>
      </c>
      <c r="F25" s="84">
        <f t="shared" si="1"/>
        <v>113.1</v>
      </c>
      <c r="G25" s="81">
        <f t="shared" si="1"/>
        <v>298.89999999999998</v>
      </c>
      <c r="H25" s="80">
        <f t="shared" si="1"/>
        <v>0.36959999999999998</v>
      </c>
      <c r="I25" s="80">
        <f t="shared" si="1"/>
        <v>0.97740000000000005</v>
      </c>
      <c r="J25" s="97">
        <f t="shared" si="1"/>
        <v>10580</v>
      </c>
      <c r="K25" s="97">
        <f t="shared" si="1"/>
        <v>3202</v>
      </c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ht="15.75" thickBot="1">
      <c r="A26" s="60" t="s">
        <v>2</v>
      </c>
      <c r="B26" s="69"/>
      <c r="C26" s="87">
        <f t="shared" ref="C26:K26" si="2">MEDIAN(C19:C23)</f>
        <v>88.82</v>
      </c>
      <c r="D26" s="87">
        <f t="shared" si="2"/>
        <v>13.815</v>
      </c>
      <c r="E26" s="87">
        <f t="shared" si="2"/>
        <v>83.09</v>
      </c>
      <c r="F26" s="134">
        <f t="shared" si="2"/>
        <v>104.94999999999999</v>
      </c>
      <c r="G26" s="72">
        <f t="shared" si="2"/>
        <v>265.39999999999998</v>
      </c>
      <c r="H26" s="85">
        <f t="shared" si="2"/>
        <v>0.3528</v>
      </c>
      <c r="I26" s="85">
        <f t="shared" si="2"/>
        <v>0.85420000000000007</v>
      </c>
      <c r="J26" s="71">
        <f t="shared" si="2"/>
        <v>9864</v>
      </c>
      <c r="K26" s="71">
        <f t="shared" si="2"/>
        <v>2520.5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>
      <c r="A27" s="2"/>
      <c r="B27" s="17"/>
      <c r="C27" s="14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ht="15.75" thickBot="1">
      <c r="BB28"/>
      <c r="BC28"/>
      <c r="BD28"/>
      <c r="BE28"/>
      <c r="BF28"/>
      <c r="BG28"/>
      <c r="BH28"/>
      <c r="BI28"/>
      <c r="BJ28"/>
      <c r="BK28"/>
      <c r="BL28"/>
    </row>
    <row r="29" spans="1:64" ht="60" customHeight="1">
      <c r="A29" s="66" t="s">
        <v>4</v>
      </c>
      <c r="B29" s="43" t="s">
        <v>3</v>
      </c>
      <c r="C29" s="44" t="s">
        <v>81</v>
      </c>
      <c r="D29" s="44" t="s">
        <v>82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28" t="s">
        <v>204</v>
      </c>
      <c r="B30" s="31">
        <v>24000309</v>
      </c>
      <c r="C30" s="30" t="s">
        <v>203</v>
      </c>
      <c r="D30" s="30" t="s">
        <v>203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>
      <c r="A31" s="28" t="s">
        <v>204</v>
      </c>
      <c r="B31" s="31">
        <v>24000259</v>
      </c>
      <c r="C31" s="30" t="s">
        <v>203</v>
      </c>
      <c r="D31" s="30" t="s">
        <v>203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>
      <c r="A32" s="28" t="s">
        <v>205</v>
      </c>
      <c r="B32" s="31">
        <v>24000287</v>
      </c>
      <c r="C32" s="30" t="s">
        <v>203</v>
      </c>
      <c r="D32" s="30" t="s">
        <v>203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56" t="s">
        <v>0</v>
      </c>
      <c r="B33" s="74"/>
      <c r="C33" s="167"/>
      <c r="D33" s="88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>
      <c r="A34" s="58" t="s">
        <v>1</v>
      </c>
      <c r="B34" s="78"/>
      <c r="C34" s="168"/>
      <c r="D34" s="90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ht="15.75" thickBot="1">
      <c r="A35" s="60" t="s">
        <v>2</v>
      </c>
      <c r="B35" s="69"/>
      <c r="C35" s="169"/>
      <c r="D35" s="91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>
      <c r="BC36"/>
      <c r="BD36"/>
      <c r="BE36"/>
      <c r="BF36"/>
      <c r="BG36"/>
      <c r="BH36"/>
      <c r="BI36"/>
      <c r="BJ36"/>
      <c r="BK36"/>
      <c r="BL36"/>
    </row>
    <row r="37" spans="1:64" ht="15.75" thickBot="1">
      <c r="BC37"/>
      <c r="BD37"/>
      <c r="BE37"/>
      <c r="BF37"/>
      <c r="BG37"/>
      <c r="BH37"/>
      <c r="BI37"/>
      <c r="BJ37"/>
      <c r="BK37"/>
      <c r="BL37"/>
    </row>
    <row r="38" spans="1:64" ht="60" customHeight="1">
      <c r="A38" s="66" t="s">
        <v>79</v>
      </c>
      <c r="B38" s="43" t="s">
        <v>3</v>
      </c>
      <c r="C38" s="44" t="s">
        <v>39</v>
      </c>
      <c r="D38" s="44" t="s">
        <v>37</v>
      </c>
      <c r="E38" s="44" t="s">
        <v>38</v>
      </c>
      <c r="F38" s="44" t="s">
        <v>40</v>
      </c>
      <c r="G38" s="44" t="s">
        <v>115</v>
      </c>
      <c r="H38" s="44" t="s">
        <v>41</v>
      </c>
      <c r="I38" s="44" t="s">
        <v>161</v>
      </c>
      <c r="J38" s="44" t="s">
        <v>50</v>
      </c>
      <c r="K38" s="44" t="s">
        <v>116</v>
      </c>
      <c r="L38" s="44" t="s">
        <v>118</v>
      </c>
      <c r="M38" s="44" t="s">
        <v>119</v>
      </c>
      <c r="N38" s="44" t="s">
        <v>42</v>
      </c>
      <c r="O38" s="44" t="s">
        <v>43</v>
      </c>
      <c r="P38" s="44" t="s">
        <v>44</v>
      </c>
      <c r="Q38" s="44" t="s">
        <v>45</v>
      </c>
      <c r="R38" s="44" t="s">
        <v>46</v>
      </c>
      <c r="S38" s="44" t="s">
        <v>47</v>
      </c>
      <c r="T38" s="44" t="s">
        <v>48</v>
      </c>
      <c r="U38" s="44" t="s">
        <v>49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>
      <c r="A39" s="28" t="s">
        <v>207</v>
      </c>
      <c r="B39" s="31">
        <v>24000141</v>
      </c>
      <c r="C39" s="36">
        <v>89.23</v>
      </c>
      <c r="D39" s="36">
        <v>10.88</v>
      </c>
      <c r="E39" s="35">
        <v>66.2</v>
      </c>
      <c r="F39" s="36">
        <v>78.930000000000007</v>
      </c>
      <c r="G39" s="35">
        <v>299.5</v>
      </c>
      <c r="H39" s="55">
        <v>0.31540000000000001</v>
      </c>
      <c r="I39" s="38">
        <v>0.90400000000000003</v>
      </c>
      <c r="J39" s="39">
        <v>7544</v>
      </c>
      <c r="K39" s="39">
        <v>1219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>
      <c r="A40" s="28" t="s">
        <v>207</v>
      </c>
      <c r="B40" s="31">
        <v>24000141</v>
      </c>
      <c r="C40" s="36">
        <v>89.08</v>
      </c>
      <c r="D40" s="55"/>
      <c r="E40" s="30"/>
      <c r="F40" s="30"/>
      <c r="G40" s="30"/>
      <c r="H40" s="30"/>
      <c r="I40" s="30"/>
      <c r="J40" s="30"/>
      <c r="K40" s="30"/>
      <c r="L40" s="30" t="s">
        <v>183</v>
      </c>
      <c r="M40" s="30" t="s">
        <v>184</v>
      </c>
      <c r="N40" s="30" t="s">
        <v>185</v>
      </c>
      <c r="O40" s="30" t="s">
        <v>186</v>
      </c>
      <c r="P40" s="30" t="s">
        <v>185</v>
      </c>
      <c r="Q40" s="30" t="s">
        <v>187</v>
      </c>
      <c r="R40" s="30" t="s">
        <v>185</v>
      </c>
      <c r="S40" s="30" t="s">
        <v>185</v>
      </c>
      <c r="T40" s="30" t="s">
        <v>187</v>
      </c>
      <c r="U40" s="30" t="s">
        <v>186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>
      <c r="A41" s="56" t="s">
        <v>0</v>
      </c>
      <c r="B41" s="74"/>
      <c r="C41" s="77">
        <f>MIN(C39:C40)</f>
        <v>89.08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>
      <c r="A42" s="58" t="s">
        <v>1</v>
      </c>
      <c r="B42" s="78"/>
      <c r="C42" s="83">
        <f>MAX(C39:C40)</f>
        <v>89.23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 ht="15.75" thickBot="1">
      <c r="A43" s="60" t="s">
        <v>2</v>
      </c>
      <c r="B43" s="69"/>
      <c r="C43" s="87">
        <f>MEDIAN(C39:C40)</f>
        <v>89.155000000000001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>
      <c r="BC44"/>
      <c r="BD44"/>
      <c r="BE44"/>
      <c r="BF44"/>
      <c r="BG44"/>
      <c r="BH44"/>
      <c r="BI44"/>
      <c r="BJ44"/>
      <c r="BK44"/>
      <c r="BL44"/>
    </row>
    <row r="45" spans="1:64" ht="15.75" thickBot="1">
      <c r="BC45"/>
      <c r="BD45"/>
      <c r="BE45"/>
      <c r="BF45"/>
      <c r="BG45"/>
      <c r="BH45"/>
      <c r="BI45"/>
      <c r="BJ45"/>
      <c r="BK45"/>
      <c r="BL45"/>
    </row>
    <row r="46" spans="1:64" ht="60" customHeight="1">
      <c r="A46" s="66" t="s">
        <v>159</v>
      </c>
      <c r="B46" s="43" t="s">
        <v>3</v>
      </c>
      <c r="C46" s="44" t="s">
        <v>55</v>
      </c>
      <c r="D46" s="44" t="s">
        <v>118</v>
      </c>
      <c r="E46" s="44" t="s">
        <v>119</v>
      </c>
      <c r="F46" s="44" t="s">
        <v>42</v>
      </c>
      <c r="G46" s="44" t="s">
        <v>43</v>
      </c>
      <c r="H46" s="44" t="s">
        <v>44</v>
      </c>
      <c r="I46" s="44" t="s">
        <v>45</v>
      </c>
      <c r="J46" s="44" t="s">
        <v>46</v>
      </c>
      <c r="K46" s="44" t="s">
        <v>47</v>
      </c>
      <c r="L46" s="44" t="s">
        <v>48</v>
      </c>
      <c r="M46" s="44" t="s">
        <v>49</v>
      </c>
      <c r="N46" s="44" t="s">
        <v>83</v>
      </c>
      <c r="O46" s="44" t="s">
        <v>84</v>
      </c>
      <c r="P46" s="44" t="s">
        <v>85</v>
      </c>
      <c r="Q46" s="44" t="s">
        <v>121</v>
      </c>
      <c r="R46" s="44" t="s">
        <v>86</v>
      </c>
      <c r="S46" s="44" t="s">
        <v>87</v>
      </c>
      <c r="T46" s="44" t="s">
        <v>88</v>
      </c>
      <c r="U46" s="44" t="s">
        <v>89</v>
      </c>
      <c r="V46" s="44" t="s">
        <v>90</v>
      </c>
      <c r="W46" s="44" t="s">
        <v>91</v>
      </c>
      <c r="X46" s="44" t="s">
        <v>92</v>
      </c>
      <c r="Y46" s="44" t="s">
        <v>93</v>
      </c>
      <c r="Z46" s="44" t="s">
        <v>94</v>
      </c>
      <c r="AA46" s="89" t="s">
        <v>95</v>
      </c>
      <c r="AB46" s="89" t="s">
        <v>96</v>
      </c>
      <c r="AC46" s="89" t="s">
        <v>97</v>
      </c>
      <c r="AD46" s="89" t="s">
        <v>98</v>
      </c>
      <c r="AE46" s="89" t="s">
        <v>99</v>
      </c>
      <c r="AF46" s="89" t="s">
        <v>100</v>
      </c>
      <c r="AG46" s="44" t="s">
        <v>140</v>
      </c>
      <c r="AH46" s="44" t="s">
        <v>141</v>
      </c>
      <c r="AI46" s="44" t="s">
        <v>142</v>
      </c>
      <c r="AJ46" s="44" t="s">
        <v>143</v>
      </c>
      <c r="AK46" s="44" t="s">
        <v>144</v>
      </c>
      <c r="AL46" s="44" t="s">
        <v>145</v>
      </c>
      <c r="AM46" s="44" t="s">
        <v>146</v>
      </c>
      <c r="AN46" s="44" t="s">
        <v>147</v>
      </c>
      <c r="AO46" s="44" t="s">
        <v>148</v>
      </c>
      <c r="AP46" s="44" t="s">
        <v>149</v>
      </c>
      <c r="AQ46" s="44" t="s">
        <v>150</v>
      </c>
      <c r="AR46" s="44" t="s">
        <v>151</v>
      </c>
      <c r="AS46" s="44" t="s">
        <v>152</v>
      </c>
      <c r="AT46" s="44" t="s">
        <v>153</v>
      </c>
      <c r="AU46" s="44" t="s">
        <v>154</v>
      </c>
      <c r="AV46" s="44" t="s">
        <v>155</v>
      </c>
      <c r="AW46" s="44" t="s">
        <v>156</v>
      </c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>
      <c r="A47" s="28" t="s">
        <v>212</v>
      </c>
      <c r="B47" s="31">
        <v>24000228</v>
      </c>
      <c r="C47" s="32">
        <v>85.24</v>
      </c>
      <c r="D47" s="31" t="s">
        <v>183</v>
      </c>
      <c r="E47" s="31" t="s">
        <v>184</v>
      </c>
      <c r="F47" s="31" t="s">
        <v>185</v>
      </c>
      <c r="G47" s="31" t="s">
        <v>186</v>
      </c>
      <c r="H47" s="31" t="s">
        <v>185</v>
      </c>
      <c r="I47" s="31" t="s">
        <v>187</v>
      </c>
      <c r="J47" s="31" t="s">
        <v>185</v>
      </c>
      <c r="K47" s="31" t="s">
        <v>185</v>
      </c>
      <c r="L47" s="31" t="s">
        <v>187</v>
      </c>
      <c r="M47" s="31" t="s">
        <v>186</v>
      </c>
      <c r="N47" s="31"/>
      <c r="O47" s="31"/>
      <c r="P47" s="31"/>
      <c r="Q47" s="31"/>
      <c r="R47" s="31"/>
      <c r="S47" s="31"/>
      <c r="T47" s="31"/>
      <c r="U47" s="32"/>
      <c r="V47" s="31"/>
      <c r="W47" s="31"/>
      <c r="X47" s="31"/>
      <c r="Y47" s="34"/>
      <c r="Z47" s="34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14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>
      <c r="A48" s="28" t="s">
        <v>212</v>
      </c>
      <c r="B48" s="31">
        <v>24000228</v>
      </c>
      <c r="C48" s="32">
        <v>87.07</v>
      </c>
      <c r="D48" s="31" t="s">
        <v>183</v>
      </c>
      <c r="E48" s="31" t="s">
        <v>184</v>
      </c>
      <c r="F48" s="31" t="s">
        <v>185</v>
      </c>
      <c r="G48" s="31" t="s">
        <v>186</v>
      </c>
      <c r="H48" s="31" t="s">
        <v>185</v>
      </c>
      <c r="I48" s="31" t="s">
        <v>187</v>
      </c>
      <c r="J48" s="31" t="s">
        <v>185</v>
      </c>
      <c r="K48" s="31" t="s">
        <v>185</v>
      </c>
      <c r="L48" s="31" t="s">
        <v>187</v>
      </c>
      <c r="M48" s="31" t="s">
        <v>186</v>
      </c>
      <c r="N48" s="31"/>
      <c r="O48" s="31"/>
      <c r="P48" s="31"/>
      <c r="Q48" s="31"/>
      <c r="R48" s="31"/>
      <c r="S48" s="31"/>
      <c r="T48" s="31"/>
      <c r="U48" s="32"/>
      <c r="V48" s="31"/>
      <c r="W48" s="31"/>
      <c r="X48" s="31"/>
      <c r="Y48" s="34"/>
      <c r="Z48" s="34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14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64">
      <c r="A49" s="28" t="s">
        <v>213</v>
      </c>
      <c r="B49" s="31">
        <v>24000128</v>
      </c>
      <c r="C49" s="32">
        <v>89.34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 t="s">
        <v>189</v>
      </c>
      <c r="O49" s="31" t="s">
        <v>189</v>
      </c>
      <c r="P49" s="31" t="s">
        <v>190</v>
      </c>
      <c r="Q49" s="31" t="s">
        <v>190</v>
      </c>
      <c r="R49" s="31" t="s">
        <v>191</v>
      </c>
      <c r="S49" s="31" t="s">
        <v>192</v>
      </c>
      <c r="T49" s="31" t="s">
        <v>191</v>
      </c>
      <c r="U49" s="31">
        <v>0</v>
      </c>
      <c r="V49" s="31" t="s">
        <v>193</v>
      </c>
      <c r="W49" s="31" t="s">
        <v>214</v>
      </c>
      <c r="X49" s="31" t="s">
        <v>194</v>
      </c>
      <c r="Y49" s="34">
        <v>11</v>
      </c>
      <c r="Z49" s="34">
        <v>11</v>
      </c>
      <c r="AA49" s="31" t="s">
        <v>193</v>
      </c>
      <c r="AB49" s="31" t="s">
        <v>193</v>
      </c>
      <c r="AC49" s="31" t="s">
        <v>193</v>
      </c>
      <c r="AD49" s="31" t="s">
        <v>193</v>
      </c>
      <c r="AE49" s="31" t="s">
        <v>193</v>
      </c>
      <c r="AF49" s="31" t="s">
        <v>211</v>
      </c>
      <c r="AG49" s="31" t="s">
        <v>193</v>
      </c>
      <c r="AH49" s="31" t="s">
        <v>193</v>
      </c>
      <c r="AI49" s="31" t="s">
        <v>193</v>
      </c>
      <c r="AJ49" s="31" t="s">
        <v>193</v>
      </c>
      <c r="AK49" s="31" t="s">
        <v>193</v>
      </c>
      <c r="AL49" s="31" t="s">
        <v>193</v>
      </c>
      <c r="AM49" s="31" t="s">
        <v>193</v>
      </c>
      <c r="AN49" s="31" t="s">
        <v>193</v>
      </c>
      <c r="AO49" s="31" t="s">
        <v>193</v>
      </c>
      <c r="AP49" s="31" t="s">
        <v>193</v>
      </c>
      <c r="AQ49" s="31" t="s">
        <v>193</v>
      </c>
      <c r="AR49" s="31" t="s">
        <v>193</v>
      </c>
      <c r="AS49" s="31" t="s">
        <v>193</v>
      </c>
      <c r="AT49" s="31" t="s">
        <v>193</v>
      </c>
      <c r="AU49" s="31" t="s">
        <v>193</v>
      </c>
      <c r="AV49" s="31" t="s">
        <v>193</v>
      </c>
      <c r="AW49" s="31" t="s">
        <v>193</v>
      </c>
      <c r="AX49" s="14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>
      <c r="A50" s="28" t="s">
        <v>210</v>
      </c>
      <c r="B50" s="31">
        <v>24000299</v>
      </c>
      <c r="C50" s="32">
        <v>89.94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 t="s">
        <v>189</v>
      </c>
      <c r="O50" s="31" t="s">
        <v>189</v>
      </c>
      <c r="P50" s="31" t="s">
        <v>190</v>
      </c>
      <c r="Q50" s="31" t="s">
        <v>190</v>
      </c>
      <c r="R50" s="31" t="s">
        <v>191</v>
      </c>
      <c r="S50" s="31">
        <v>47.6</v>
      </c>
      <c r="T50" s="31" t="s">
        <v>191</v>
      </c>
      <c r="U50" s="34">
        <v>47.6</v>
      </c>
      <c r="V50" s="31" t="s">
        <v>193</v>
      </c>
      <c r="W50" s="31">
        <v>60.31</v>
      </c>
      <c r="X50" s="31">
        <v>14.5</v>
      </c>
      <c r="Y50" s="34">
        <v>11.28</v>
      </c>
      <c r="Z50" s="34">
        <v>25.8</v>
      </c>
      <c r="AA50" s="31" t="s">
        <v>193</v>
      </c>
      <c r="AB50" s="31" t="s">
        <v>193</v>
      </c>
      <c r="AC50" s="31" t="s">
        <v>193</v>
      </c>
      <c r="AD50" s="31" t="s">
        <v>193</v>
      </c>
      <c r="AE50" s="31" t="s">
        <v>193</v>
      </c>
      <c r="AF50" s="31" t="s">
        <v>211</v>
      </c>
      <c r="AG50" s="31" t="s">
        <v>193</v>
      </c>
      <c r="AH50" s="31" t="s">
        <v>193</v>
      </c>
      <c r="AI50" s="31" t="s">
        <v>193</v>
      </c>
      <c r="AJ50" s="31" t="s">
        <v>193</v>
      </c>
      <c r="AK50" s="31" t="s">
        <v>193</v>
      </c>
      <c r="AL50" s="31" t="s">
        <v>193</v>
      </c>
      <c r="AM50" s="31" t="s">
        <v>193</v>
      </c>
      <c r="AN50" s="31" t="s">
        <v>193</v>
      </c>
      <c r="AO50" s="31" t="s">
        <v>193</v>
      </c>
      <c r="AP50" s="31" t="s">
        <v>193</v>
      </c>
      <c r="AQ50" s="31" t="s">
        <v>193</v>
      </c>
      <c r="AR50" s="31" t="s">
        <v>193</v>
      </c>
      <c r="AS50" s="31" t="s">
        <v>193</v>
      </c>
      <c r="AT50" s="31" t="s">
        <v>193</v>
      </c>
      <c r="AU50" s="31" t="s">
        <v>193</v>
      </c>
      <c r="AV50" s="31" t="s">
        <v>193</v>
      </c>
      <c r="AW50" s="31" t="s">
        <v>193</v>
      </c>
      <c r="AX50" s="14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>
      <c r="A51" s="56" t="s">
        <v>0</v>
      </c>
      <c r="B51" s="67"/>
      <c r="C51" s="77">
        <f>MIN(C47:C50)</f>
        <v>85.24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4">
        <f>MIN(U47:U50)</f>
        <v>0</v>
      </c>
      <c r="V51" s="74"/>
      <c r="W51" s="74"/>
      <c r="X51" s="74"/>
      <c r="Y51" s="203">
        <f t="shared" ref="Y51:Z51" si="3">MIN(Y47:Y50)</f>
        <v>11</v>
      </c>
      <c r="Z51" s="203">
        <f t="shared" si="3"/>
        <v>11</v>
      </c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>
      <c r="A52" s="58" t="s">
        <v>1</v>
      </c>
      <c r="B52" s="68"/>
      <c r="C52" s="83">
        <f>MAX(C47:C50)</f>
        <v>89.94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4">
        <f>MAX(U47:U50)</f>
        <v>47.6</v>
      </c>
      <c r="V52" s="84"/>
      <c r="W52" s="84"/>
      <c r="X52" s="84"/>
      <c r="Y52" s="84">
        <f t="shared" ref="Y52:Z52" si="4">MAX(Y47:Y50)</f>
        <v>11.28</v>
      </c>
      <c r="Z52" s="84">
        <f t="shared" si="4"/>
        <v>25.8</v>
      </c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 ht="15.75" thickBot="1">
      <c r="A53" s="60" t="s">
        <v>2</v>
      </c>
      <c r="B53" s="69"/>
      <c r="C53" s="87">
        <f>MEDIAN(C47:C50)</f>
        <v>88.204999999999998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134">
        <f>MEDIAN(U47:U50)</f>
        <v>23.8</v>
      </c>
      <c r="V53" s="134"/>
      <c r="W53" s="134"/>
      <c r="X53" s="134"/>
      <c r="Y53" s="134">
        <f t="shared" ref="Y53:Z53" si="5">MEDIAN(Y47:Y50)</f>
        <v>11.14</v>
      </c>
      <c r="Z53" s="134">
        <f t="shared" si="5"/>
        <v>18.399999999999999</v>
      </c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>
      <c r="BC54"/>
      <c r="BD54"/>
      <c r="BE54"/>
      <c r="BF54"/>
      <c r="BG54"/>
      <c r="BH54"/>
      <c r="BI54"/>
      <c r="BJ54"/>
      <c r="BK54"/>
      <c r="BL54"/>
    </row>
    <row r="55" spans="1:64" ht="15.75" thickBot="1">
      <c r="BB55"/>
      <c r="BC55"/>
      <c r="BD55"/>
      <c r="BE55"/>
      <c r="BF55"/>
      <c r="BG55"/>
      <c r="BH55"/>
      <c r="BI55"/>
      <c r="BJ55"/>
      <c r="BK55"/>
      <c r="BL55"/>
    </row>
    <row r="56" spans="1:64" s="5" customFormat="1" ht="60" customHeight="1">
      <c r="A56" s="66" t="s">
        <v>7</v>
      </c>
      <c r="B56" s="43" t="s">
        <v>3</v>
      </c>
      <c r="C56" s="44" t="s">
        <v>39</v>
      </c>
      <c r="D56" s="44" t="s">
        <v>51</v>
      </c>
      <c r="E56" s="44" t="s">
        <v>52</v>
      </c>
      <c r="F56" s="44" t="s">
        <v>53</v>
      </c>
      <c r="G56" s="44" t="s">
        <v>54</v>
      </c>
      <c r="H56" s="44" t="s">
        <v>162</v>
      </c>
    </row>
    <row r="57" spans="1:64">
      <c r="A57" s="28" t="s">
        <v>218</v>
      </c>
      <c r="B57" s="31">
        <v>24000146</v>
      </c>
      <c r="C57" s="32">
        <v>99.71</v>
      </c>
      <c r="D57" s="33">
        <v>8.5619999999999994</v>
      </c>
      <c r="E57" s="40">
        <v>0.45319999999999999</v>
      </c>
      <c r="F57" s="226">
        <v>3.7190000000000001E-3</v>
      </c>
      <c r="G57" s="33">
        <v>13.14</v>
      </c>
      <c r="H57" s="32">
        <v>1020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>
      <c r="A58" s="28" t="s">
        <v>219</v>
      </c>
      <c r="B58" s="31">
        <v>24000146</v>
      </c>
      <c r="C58" s="32">
        <v>73.7</v>
      </c>
      <c r="D58" s="33">
        <v>4.8410000000000002</v>
      </c>
      <c r="E58" s="40">
        <v>0.1255</v>
      </c>
      <c r="F58" s="226" t="s">
        <v>220</v>
      </c>
      <c r="G58" s="33">
        <v>0.1386</v>
      </c>
      <c r="H58" s="32">
        <v>5.9210000000000003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>
      <c r="A59" s="28" t="s">
        <v>217</v>
      </c>
      <c r="B59" s="31">
        <v>24000228</v>
      </c>
      <c r="C59" s="32">
        <v>98.38</v>
      </c>
      <c r="D59" s="33">
        <v>1.3109999999999999</v>
      </c>
      <c r="E59" s="40">
        <v>7.7249999999999999E-2</v>
      </c>
      <c r="F59" s="226">
        <v>5.2160000000000002E-3</v>
      </c>
      <c r="G59" s="33">
        <v>2.512</v>
      </c>
      <c r="H59" s="32">
        <v>5.2110000000000003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>
      <c r="A60" s="28" t="s">
        <v>216</v>
      </c>
      <c r="B60" s="31">
        <v>24000363</v>
      </c>
      <c r="C60" s="32">
        <v>92.65</v>
      </c>
      <c r="D60" s="33">
        <v>24.1</v>
      </c>
      <c r="E60" s="40">
        <v>0.46729999999999999</v>
      </c>
      <c r="F60" s="226">
        <v>1.4250000000000001E-3</v>
      </c>
      <c r="G60" s="33">
        <v>4.0419999999999998</v>
      </c>
      <c r="H60" s="32">
        <v>326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64">
      <c r="A61" s="28" t="s">
        <v>221</v>
      </c>
      <c r="B61" s="31">
        <v>24000146</v>
      </c>
      <c r="C61" s="32">
        <v>99.94</v>
      </c>
      <c r="D61" s="33">
        <v>112.9</v>
      </c>
      <c r="E61" s="40">
        <v>1.1819999999999999</v>
      </c>
      <c r="F61" s="226" t="s">
        <v>220</v>
      </c>
      <c r="G61" s="33">
        <v>6.6849999999999996</v>
      </c>
      <c r="H61" s="32">
        <v>600.70000000000005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>
      <c r="A62" s="56" t="s">
        <v>0</v>
      </c>
      <c r="B62" s="74"/>
      <c r="C62" s="77">
        <f>MIN(C57:C61)</f>
        <v>73.7</v>
      </c>
      <c r="D62" s="88">
        <f>MIN(D57:D61)</f>
        <v>1.3109999999999999</v>
      </c>
      <c r="E62" s="167">
        <f>MIN(E57:E61)</f>
        <v>7.7249999999999999E-2</v>
      </c>
      <c r="F62" s="227">
        <f>MIN(F57:F61)</f>
        <v>1.4250000000000001E-3</v>
      </c>
      <c r="G62" s="88">
        <f>MIN(G57:G61)</f>
        <v>0.1386</v>
      </c>
      <c r="H62" s="77">
        <f>MIN(H57:H61)</f>
        <v>5.2110000000000003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>
      <c r="A63" s="58" t="s">
        <v>1</v>
      </c>
      <c r="B63" s="78"/>
      <c r="C63" s="83">
        <f>MAX(C57:C61)</f>
        <v>99.94</v>
      </c>
      <c r="D63" s="90">
        <f>MAX(D57:D61)</f>
        <v>112.9</v>
      </c>
      <c r="E63" s="168">
        <f>MAX(E57:E61)</f>
        <v>1.1819999999999999</v>
      </c>
      <c r="F63" s="228">
        <f>MAX(F57:F61)</f>
        <v>5.2160000000000002E-3</v>
      </c>
      <c r="G63" s="90">
        <f>MAX(G57:G61)</f>
        <v>13.14</v>
      </c>
      <c r="H63" s="83">
        <f>MAX(H57:H61)</f>
        <v>1020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4" ht="15.75" thickBot="1">
      <c r="A64" s="60" t="s">
        <v>2</v>
      </c>
      <c r="B64" s="69"/>
      <c r="C64" s="87">
        <f>MEDIAN(C57:C61)</f>
        <v>98.38</v>
      </c>
      <c r="D64" s="91">
        <f>MEDIAN(D57:D61)</f>
        <v>8.5619999999999994</v>
      </c>
      <c r="E64" s="169">
        <f>MEDIAN(E57:E61)</f>
        <v>0.45319999999999999</v>
      </c>
      <c r="F64" s="229">
        <f>MEDIAN(F57:F61)</f>
        <v>3.7190000000000001E-3</v>
      </c>
      <c r="G64" s="91">
        <f>MEDIAN(G57:G61)</f>
        <v>4.0419999999999998</v>
      </c>
      <c r="H64" s="87">
        <f>MEDIAN(H57:H61)</f>
        <v>326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BI64"/>
      <c r="BJ64"/>
      <c r="BK64"/>
      <c r="BL64"/>
    </row>
    <row r="65" spans="1:64">
      <c r="A65" s="18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1:64" ht="15.75" thickBot="1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BI66"/>
      <c r="BJ66"/>
      <c r="BK66"/>
      <c r="BL66"/>
    </row>
    <row r="67" spans="1:64" s="2" customFormat="1" ht="60" customHeight="1">
      <c r="A67" s="42" t="s">
        <v>75</v>
      </c>
      <c r="B67" s="43" t="s">
        <v>3</v>
      </c>
      <c r="C67" s="44" t="s">
        <v>39</v>
      </c>
      <c r="D67" s="45" t="s">
        <v>56</v>
      </c>
      <c r="E67" s="44" t="s">
        <v>80</v>
      </c>
      <c r="F67" s="44" t="s">
        <v>57</v>
      </c>
      <c r="G67" s="44" t="s">
        <v>58</v>
      </c>
      <c r="H67" s="44" t="s">
        <v>62</v>
      </c>
      <c r="I67" s="44" t="s">
        <v>139</v>
      </c>
      <c r="J67" s="44" t="s">
        <v>164</v>
      </c>
      <c r="K67" s="44" t="s">
        <v>165</v>
      </c>
      <c r="L67" s="44" t="s">
        <v>166</v>
      </c>
      <c r="M67" s="44" t="s">
        <v>167</v>
      </c>
      <c r="N67" s="44" t="s">
        <v>168</v>
      </c>
      <c r="O67" s="44" t="s">
        <v>51</v>
      </c>
      <c r="P67" s="44" t="s">
        <v>52</v>
      </c>
      <c r="Q67" s="44" t="s">
        <v>53</v>
      </c>
      <c r="R67" s="44" t="s">
        <v>54</v>
      </c>
      <c r="S67" s="44" t="s">
        <v>162</v>
      </c>
      <c r="T67" s="44" t="s">
        <v>83</v>
      </c>
      <c r="U67" s="44" t="s">
        <v>84</v>
      </c>
      <c r="V67" s="44" t="s">
        <v>85</v>
      </c>
      <c r="W67" s="44" t="s">
        <v>121</v>
      </c>
      <c r="X67" s="44" t="s">
        <v>86</v>
      </c>
      <c r="Y67" s="44" t="s">
        <v>87</v>
      </c>
      <c r="Z67" s="44" t="s">
        <v>88</v>
      </c>
      <c r="AA67" s="44" t="s">
        <v>89</v>
      </c>
      <c r="AB67" s="44" t="s">
        <v>90</v>
      </c>
      <c r="AC67" s="44" t="s">
        <v>91</v>
      </c>
      <c r="AD67" s="44" t="s">
        <v>92</v>
      </c>
      <c r="AE67" s="44" t="s">
        <v>93</v>
      </c>
      <c r="AF67" s="44" t="s">
        <v>94</v>
      </c>
      <c r="AG67" s="89" t="s">
        <v>95</v>
      </c>
      <c r="AH67" s="89" t="s">
        <v>96</v>
      </c>
      <c r="AI67" s="89" t="s">
        <v>97</v>
      </c>
      <c r="AJ67" s="89" t="s">
        <v>98</v>
      </c>
      <c r="AK67" s="89" t="s">
        <v>99</v>
      </c>
      <c r="AL67" s="89" t="s">
        <v>100</v>
      </c>
      <c r="AM67" s="44" t="s">
        <v>140</v>
      </c>
      <c r="AN67" s="44" t="s">
        <v>141</v>
      </c>
      <c r="AO67" s="44" t="s">
        <v>142</v>
      </c>
      <c r="AP67" s="44" t="s">
        <v>143</v>
      </c>
      <c r="AQ67" s="44" t="s">
        <v>144</v>
      </c>
      <c r="AR67" s="44" t="s">
        <v>145</v>
      </c>
      <c r="AS67" s="44" t="s">
        <v>146</v>
      </c>
      <c r="AT67" s="44" t="s">
        <v>147</v>
      </c>
      <c r="AU67" s="44" t="s">
        <v>148</v>
      </c>
      <c r="AV67" s="44" t="s">
        <v>149</v>
      </c>
      <c r="AW67" s="44" t="s">
        <v>150</v>
      </c>
      <c r="AX67" s="44" t="s">
        <v>151</v>
      </c>
      <c r="AY67" s="44" t="s">
        <v>152</v>
      </c>
      <c r="AZ67" s="44" t="s">
        <v>153</v>
      </c>
      <c r="BA67" s="44" t="s">
        <v>154</v>
      </c>
      <c r="BB67" s="44" t="s">
        <v>155</v>
      </c>
      <c r="BC67" s="44" t="s">
        <v>156</v>
      </c>
      <c r="BD67" s="44" t="s">
        <v>172</v>
      </c>
      <c r="BE67" s="44" t="s">
        <v>225</v>
      </c>
      <c r="BF67" s="44" t="s">
        <v>226</v>
      </c>
      <c r="BG67" s="44" t="s">
        <v>227</v>
      </c>
      <c r="BH67" s="44" t="s">
        <v>228</v>
      </c>
      <c r="BI67" s="44" t="s">
        <v>229</v>
      </c>
      <c r="BJ67" s="44" t="s">
        <v>81</v>
      </c>
    </row>
    <row r="68" spans="1:64" ht="15" customHeight="1">
      <c r="A68" s="92" t="s">
        <v>235</v>
      </c>
      <c r="B68" s="31">
        <v>24000271</v>
      </c>
      <c r="C68" s="36">
        <v>89.55</v>
      </c>
      <c r="D68" s="29"/>
      <c r="E68" s="32"/>
      <c r="F68" s="29"/>
      <c r="G68" s="30"/>
      <c r="H68" s="39"/>
      <c r="I68" s="30"/>
      <c r="J68" s="30"/>
      <c r="K68" s="36"/>
      <c r="L68" s="35"/>
      <c r="M68" s="138"/>
      <c r="N68" s="94"/>
      <c r="O68" s="135"/>
      <c r="P68" s="230"/>
      <c r="Q68" s="231"/>
      <c r="R68" s="130"/>
      <c r="S68" s="130"/>
      <c r="T68" s="94"/>
      <c r="U68" s="129"/>
      <c r="V68" s="93"/>
      <c r="W68" s="129"/>
      <c r="X68" s="129"/>
      <c r="Y68" s="94"/>
      <c r="Z68" s="129"/>
      <c r="AA68" s="93"/>
      <c r="AB68" s="93"/>
      <c r="AC68" s="93"/>
      <c r="AD68" s="93"/>
      <c r="AE68" s="93"/>
      <c r="AF68" s="93"/>
      <c r="AG68" s="93"/>
      <c r="AH68" s="94"/>
      <c r="AI68" s="94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129" t="s">
        <v>200</v>
      </c>
      <c r="BE68" s="38"/>
      <c r="BF68" s="29"/>
      <c r="BG68" s="29"/>
      <c r="BH68" s="29"/>
      <c r="BI68" s="29"/>
      <c r="BJ68" s="29"/>
      <c r="BK68"/>
      <c r="BL68"/>
    </row>
    <row r="69" spans="1:64" ht="15" customHeight="1">
      <c r="A69" s="92" t="s">
        <v>235</v>
      </c>
      <c r="B69" s="31">
        <v>24000271</v>
      </c>
      <c r="C69" s="36">
        <v>91.42</v>
      </c>
      <c r="D69" s="31"/>
      <c r="E69" s="29"/>
      <c r="F69" s="29"/>
      <c r="G69" s="38"/>
      <c r="H69" s="36"/>
      <c r="I69" s="30"/>
      <c r="J69" s="30"/>
      <c r="K69" s="30"/>
      <c r="L69" s="30"/>
      <c r="M69" s="30"/>
      <c r="N69" s="30"/>
      <c r="O69" s="55"/>
      <c r="P69" s="230"/>
      <c r="Q69" s="231"/>
      <c r="R69" s="130"/>
      <c r="S69" s="130"/>
      <c r="T69" s="94" t="s">
        <v>189</v>
      </c>
      <c r="U69" s="94" t="s">
        <v>189</v>
      </c>
      <c r="V69" s="94" t="s">
        <v>190</v>
      </c>
      <c r="W69" s="94" t="s">
        <v>190</v>
      </c>
      <c r="X69" s="94" t="s">
        <v>191</v>
      </c>
      <c r="Y69" s="94" t="s">
        <v>192</v>
      </c>
      <c r="Z69" s="94" t="s">
        <v>191</v>
      </c>
      <c r="AA69" s="136">
        <v>0</v>
      </c>
      <c r="AB69" s="94" t="s">
        <v>193</v>
      </c>
      <c r="AC69" s="94" t="s">
        <v>214</v>
      </c>
      <c r="AD69" s="94" t="s">
        <v>194</v>
      </c>
      <c r="AE69" s="94" t="s">
        <v>193</v>
      </c>
      <c r="AF69" s="136">
        <v>0</v>
      </c>
      <c r="AG69" s="94" t="s">
        <v>193</v>
      </c>
      <c r="AH69" s="94" t="s">
        <v>193</v>
      </c>
      <c r="AI69" s="94" t="s">
        <v>193</v>
      </c>
      <c r="AJ69" s="129">
        <v>15.84</v>
      </c>
      <c r="AK69" s="130">
        <v>6.5350000000000001</v>
      </c>
      <c r="AL69" s="94" t="s">
        <v>211</v>
      </c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129"/>
      <c r="BE69" s="30"/>
      <c r="BF69" s="29"/>
      <c r="BG69" s="29"/>
      <c r="BH69" s="29"/>
      <c r="BI69" s="34"/>
      <c r="BJ69" s="34"/>
      <c r="BK69"/>
      <c r="BL69"/>
    </row>
    <row r="70" spans="1:64" ht="15" customHeight="1">
      <c r="A70" s="92" t="s">
        <v>240</v>
      </c>
      <c r="B70" s="31">
        <v>24000197</v>
      </c>
      <c r="C70" s="36">
        <v>87.08</v>
      </c>
      <c r="D70" s="31"/>
      <c r="E70" s="29"/>
      <c r="F70" s="32"/>
      <c r="G70" s="35"/>
      <c r="H70" s="38"/>
      <c r="I70" s="30"/>
      <c r="J70" s="30"/>
      <c r="K70" s="30"/>
      <c r="L70" s="30"/>
      <c r="M70" s="30"/>
      <c r="N70" s="30"/>
      <c r="O70" s="55"/>
      <c r="P70" s="230"/>
      <c r="Q70" s="231"/>
      <c r="R70" s="130"/>
      <c r="S70" s="130"/>
      <c r="T70" s="94"/>
      <c r="U70" s="94"/>
      <c r="V70" s="136"/>
      <c r="W70" s="94"/>
      <c r="X70" s="95"/>
      <c r="Y70" s="94"/>
      <c r="Z70" s="129"/>
      <c r="AA70" s="95"/>
      <c r="AB70" s="94"/>
      <c r="AC70" s="94"/>
      <c r="AD70" s="129"/>
      <c r="AE70" s="95"/>
      <c r="AF70" s="129"/>
      <c r="AG70" s="94"/>
      <c r="AH70" s="93"/>
      <c r="AI70" s="93"/>
      <c r="AJ70" s="93"/>
      <c r="AK70" s="130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129">
        <v>10.24</v>
      </c>
      <c r="BE70" s="38">
        <v>99.084000000000003</v>
      </c>
      <c r="BF70" s="33">
        <v>0.91600000000000004</v>
      </c>
      <c r="BG70" s="32">
        <v>0.65</v>
      </c>
      <c r="BH70" s="29"/>
      <c r="BI70" s="31">
        <v>80</v>
      </c>
      <c r="BJ70" s="29"/>
      <c r="BK70"/>
      <c r="BL70"/>
    </row>
    <row r="71" spans="1:64" ht="15" customHeight="1">
      <c r="A71" s="92" t="s">
        <v>237</v>
      </c>
      <c r="B71" s="31">
        <v>24000272</v>
      </c>
      <c r="C71" s="36">
        <v>86.08</v>
      </c>
      <c r="D71" s="31"/>
      <c r="E71" s="29"/>
      <c r="F71" s="33"/>
      <c r="G71" s="36"/>
      <c r="H71" s="35"/>
      <c r="I71" s="30"/>
      <c r="J71" s="30"/>
      <c r="K71" s="38"/>
      <c r="L71" s="38"/>
      <c r="M71" s="30"/>
      <c r="N71" s="30"/>
      <c r="O71" s="55"/>
      <c r="P71" s="230"/>
      <c r="Q71" s="231"/>
      <c r="R71" s="130"/>
      <c r="S71" s="130"/>
      <c r="T71" s="94" t="s">
        <v>189</v>
      </c>
      <c r="U71" s="94" t="s">
        <v>189</v>
      </c>
      <c r="V71" s="94" t="s">
        <v>190</v>
      </c>
      <c r="W71" s="94" t="s">
        <v>190</v>
      </c>
      <c r="X71" s="129">
        <v>31.47</v>
      </c>
      <c r="Y71" s="129">
        <v>22.5</v>
      </c>
      <c r="Z71" s="94" t="s">
        <v>191</v>
      </c>
      <c r="AA71" s="129">
        <v>22.5</v>
      </c>
      <c r="AB71" s="94" t="s">
        <v>193</v>
      </c>
      <c r="AC71" s="136">
        <v>1047</v>
      </c>
      <c r="AD71" s="129">
        <v>39.799999999999997</v>
      </c>
      <c r="AE71" s="129">
        <v>36.840000000000003</v>
      </c>
      <c r="AF71" s="95">
        <v>76.599999999999994</v>
      </c>
      <c r="AG71" s="129">
        <v>49.79</v>
      </c>
      <c r="AH71" s="94" t="s">
        <v>193</v>
      </c>
      <c r="AI71" s="94" t="s">
        <v>193</v>
      </c>
      <c r="AJ71" s="94" t="s">
        <v>193</v>
      </c>
      <c r="AK71" s="130" t="s">
        <v>193</v>
      </c>
      <c r="AL71" s="94" t="s">
        <v>211</v>
      </c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129"/>
      <c r="BE71" s="38">
        <v>99.78</v>
      </c>
      <c r="BF71" s="33">
        <v>0.14000000000000001</v>
      </c>
      <c r="BG71" s="32">
        <v>0.08</v>
      </c>
      <c r="BH71" s="29" t="s">
        <v>238</v>
      </c>
      <c r="BI71" s="34"/>
      <c r="BJ71" s="34"/>
      <c r="BK71"/>
      <c r="BL71"/>
    </row>
    <row r="72" spans="1:64" ht="15" customHeight="1">
      <c r="A72" s="233" t="s">
        <v>234</v>
      </c>
      <c r="B72" s="31">
        <v>24000377</v>
      </c>
      <c r="C72" s="36">
        <v>99.94</v>
      </c>
      <c r="D72" s="29"/>
      <c r="E72" s="29"/>
      <c r="F72" s="29"/>
      <c r="G72" s="38"/>
      <c r="H72" s="199">
        <v>47.29</v>
      </c>
      <c r="I72" s="30"/>
      <c r="J72" s="30"/>
      <c r="K72" s="30"/>
      <c r="L72" s="30"/>
      <c r="M72" s="30"/>
      <c r="N72" s="30"/>
      <c r="O72" s="55">
        <v>3.8490000000000002</v>
      </c>
      <c r="P72" s="230">
        <v>2.998E-2</v>
      </c>
      <c r="Q72" s="231">
        <v>4.4770000000000001E-3</v>
      </c>
      <c r="R72" s="130">
        <v>1.968</v>
      </c>
      <c r="S72" s="130">
        <v>4.7670000000000003</v>
      </c>
      <c r="T72" s="94"/>
      <c r="U72" s="94"/>
      <c r="V72" s="136"/>
      <c r="W72" s="94"/>
      <c r="X72" s="94"/>
      <c r="Y72" s="95"/>
      <c r="Z72" s="129"/>
      <c r="AA72" s="95"/>
      <c r="AB72" s="129"/>
      <c r="AC72" s="94"/>
      <c r="AD72" s="94"/>
      <c r="AE72" s="129"/>
      <c r="AF72" s="130"/>
      <c r="AG72" s="95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129"/>
      <c r="BE72" s="30"/>
      <c r="BF72" s="29"/>
      <c r="BG72" s="29"/>
      <c r="BH72" s="29"/>
      <c r="BI72" s="29"/>
      <c r="BJ72" s="29"/>
      <c r="BK72"/>
      <c r="BL72"/>
    </row>
    <row r="73" spans="1:64" ht="15" customHeight="1">
      <c r="A73" s="92" t="s">
        <v>27</v>
      </c>
      <c r="B73" s="31">
        <v>24000405</v>
      </c>
      <c r="C73" s="36">
        <v>92.13</v>
      </c>
      <c r="D73" s="29"/>
      <c r="E73" s="29"/>
      <c r="F73" s="29"/>
      <c r="G73" s="30"/>
      <c r="H73" s="39"/>
      <c r="I73" s="36"/>
      <c r="J73" s="36"/>
      <c r="K73" s="30"/>
      <c r="L73" s="39"/>
      <c r="M73" s="39"/>
      <c r="N73" s="35"/>
      <c r="O73" s="37"/>
      <c r="P73" s="94"/>
      <c r="Q73" s="93"/>
      <c r="R73" s="93"/>
      <c r="S73" s="94"/>
      <c r="T73" s="94"/>
      <c r="U73" s="94"/>
      <c r="V73" s="94"/>
      <c r="W73" s="94"/>
      <c r="X73" s="94"/>
      <c r="Y73" s="94"/>
      <c r="Z73" s="129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129">
        <v>2.92</v>
      </c>
      <c r="BE73" s="38"/>
      <c r="BF73" s="29"/>
      <c r="BG73" s="29"/>
      <c r="BH73" s="29"/>
      <c r="BI73" s="29"/>
      <c r="BJ73" s="29"/>
      <c r="BK73"/>
      <c r="BL73"/>
    </row>
    <row r="74" spans="1:64" ht="15" customHeight="1">
      <c r="A74" s="92" t="s">
        <v>27</v>
      </c>
      <c r="B74" s="31">
        <v>24000277</v>
      </c>
      <c r="C74" s="30"/>
      <c r="D74" s="31"/>
      <c r="E74" s="29"/>
      <c r="F74" s="29"/>
      <c r="G74" s="38"/>
      <c r="H74" s="30"/>
      <c r="I74" s="30"/>
      <c r="J74" s="30"/>
      <c r="K74" s="30"/>
      <c r="L74" s="30"/>
      <c r="M74" s="30"/>
      <c r="N74" s="30"/>
      <c r="O74" s="55"/>
      <c r="P74" s="230"/>
      <c r="Q74" s="231"/>
      <c r="R74" s="130"/>
      <c r="S74" s="130"/>
      <c r="T74" s="94"/>
      <c r="U74" s="94"/>
      <c r="V74" s="136"/>
      <c r="W74" s="94"/>
      <c r="X74" s="95"/>
      <c r="Y74" s="94"/>
      <c r="Z74" s="129"/>
      <c r="AA74" s="95"/>
      <c r="AB74" s="94"/>
      <c r="AC74" s="94"/>
      <c r="AD74" s="130"/>
      <c r="AE74" s="95"/>
      <c r="AF74" s="129"/>
      <c r="AG74" s="94"/>
      <c r="AH74" s="93"/>
      <c r="AI74" s="93"/>
      <c r="AJ74" s="93"/>
      <c r="AK74" s="130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129"/>
      <c r="BE74" s="38"/>
      <c r="BF74" s="33"/>
      <c r="BG74" s="29"/>
      <c r="BH74" s="29"/>
      <c r="BI74" s="31"/>
      <c r="BJ74" s="29" t="s">
        <v>203</v>
      </c>
      <c r="BK74"/>
      <c r="BL74"/>
    </row>
    <row r="75" spans="1:64" ht="15" customHeight="1">
      <c r="A75" s="92" t="s">
        <v>27</v>
      </c>
      <c r="B75" s="31">
        <v>24000277</v>
      </c>
      <c r="C75" s="36">
        <v>90.78</v>
      </c>
      <c r="D75" s="31"/>
      <c r="E75" s="34"/>
      <c r="F75" s="32"/>
      <c r="G75" s="35"/>
      <c r="H75" s="36"/>
      <c r="I75" s="30"/>
      <c r="J75" s="30"/>
      <c r="K75" s="30"/>
      <c r="L75" s="30"/>
      <c r="M75" s="30"/>
      <c r="N75" s="30"/>
      <c r="O75" s="55"/>
      <c r="P75" s="230"/>
      <c r="Q75" s="231"/>
      <c r="R75" s="130"/>
      <c r="S75" s="130"/>
      <c r="T75" s="94"/>
      <c r="U75" s="94"/>
      <c r="V75" s="136"/>
      <c r="W75" s="94"/>
      <c r="X75" s="95"/>
      <c r="Y75" s="94"/>
      <c r="Z75" s="129"/>
      <c r="AA75" s="95"/>
      <c r="AB75" s="94"/>
      <c r="AC75" s="94"/>
      <c r="AD75" s="130"/>
      <c r="AE75" s="95"/>
      <c r="AF75" s="129"/>
      <c r="AG75" s="94"/>
      <c r="AH75" s="93"/>
      <c r="AI75" s="93"/>
      <c r="AJ75" s="93"/>
      <c r="AK75" s="130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129" t="s">
        <v>200</v>
      </c>
      <c r="BE75" s="38"/>
      <c r="BF75" s="33"/>
      <c r="BG75" s="29"/>
      <c r="BH75" s="29"/>
      <c r="BI75" s="34"/>
      <c r="BJ75" s="34"/>
      <c r="BK75"/>
      <c r="BL75"/>
    </row>
    <row r="76" spans="1:64" ht="15" customHeight="1">
      <c r="A76" s="92" t="s">
        <v>27</v>
      </c>
      <c r="B76" s="31">
        <v>24000231</v>
      </c>
      <c r="C76" s="36">
        <v>90.92</v>
      </c>
      <c r="D76" s="32">
        <v>68.66</v>
      </c>
      <c r="E76" s="33">
        <v>8.3209999999999997</v>
      </c>
      <c r="F76" s="32">
        <v>14.58</v>
      </c>
      <c r="G76" s="30" t="s">
        <v>222</v>
      </c>
      <c r="H76" s="35"/>
      <c r="I76" s="30" t="s">
        <v>223</v>
      </c>
      <c r="J76" s="30"/>
      <c r="K76" s="30"/>
      <c r="L76" s="30"/>
      <c r="M76" s="30"/>
      <c r="N76" s="30"/>
      <c r="O76" s="55"/>
      <c r="P76" s="230"/>
      <c r="Q76" s="231"/>
      <c r="R76" s="130"/>
      <c r="S76" s="130"/>
      <c r="T76" s="94"/>
      <c r="U76" s="94"/>
      <c r="V76" s="136"/>
      <c r="W76" s="94"/>
      <c r="X76" s="95"/>
      <c r="Y76" s="94"/>
      <c r="Z76" s="129"/>
      <c r="AA76" s="95"/>
      <c r="AB76" s="94"/>
      <c r="AC76" s="94"/>
      <c r="AD76" s="129"/>
      <c r="AE76" s="95"/>
      <c r="AF76" s="129"/>
      <c r="AG76" s="94"/>
      <c r="AH76" s="93"/>
      <c r="AI76" s="93"/>
      <c r="AJ76" s="93"/>
      <c r="AK76" s="130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129"/>
      <c r="BE76" s="38"/>
      <c r="BF76" s="33"/>
      <c r="BG76" s="32"/>
      <c r="BH76" s="29"/>
      <c r="BI76" s="34"/>
      <c r="BJ76" s="29" t="s">
        <v>203</v>
      </c>
      <c r="BK76"/>
      <c r="BL76"/>
    </row>
    <row r="77" spans="1:64" ht="15" customHeight="1">
      <c r="A77" s="92" t="s">
        <v>27</v>
      </c>
      <c r="B77" s="31">
        <v>24000231</v>
      </c>
      <c r="C77" s="36">
        <v>90.98</v>
      </c>
      <c r="D77" s="31"/>
      <c r="E77" s="34"/>
      <c r="F77" s="32"/>
      <c r="G77" s="39"/>
      <c r="H77" s="35"/>
      <c r="I77" s="30"/>
      <c r="J77" s="30"/>
      <c r="K77" s="30"/>
      <c r="L77" s="30"/>
      <c r="M77" s="35"/>
      <c r="N77" s="30"/>
      <c r="O77" s="55"/>
      <c r="P77" s="230"/>
      <c r="Q77" s="231"/>
      <c r="R77" s="130"/>
      <c r="S77" s="130"/>
      <c r="T77" s="94"/>
      <c r="U77" s="94"/>
      <c r="V77" s="136"/>
      <c r="W77" s="94"/>
      <c r="X77" s="95"/>
      <c r="Y77" s="94"/>
      <c r="Z77" s="129"/>
      <c r="AA77" s="95"/>
      <c r="AB77" s="94"/>
      <c r="AC77" s="94"/>
      <c r="AD77" s="129"/>
      <c r="AE77" s="95"/>
      <c r="AF77" s="129"/>
      <c r="AG77" s="94"/>
      <c r="AH77" s="93"/>
      <c r="AI77" s="93"/>
      <c r="AJ77" s="93"/>
      <c r="AK77" s="130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129" t="s">
        <v>200</v>
      </c>
      <c r="BE77" s="38"/>
      <c r="BF77" s="33"/>
      <c r="BG77" s="32"/>
      <c r="BH77" s="29"/>
      <c r="BI77" s="31"/>
      <c r="BJ77" s="31"/>
      <c r="BK77"/>
      <c r="BL77"/>
    </row>
    <row r="78" spans="1:64" ht="15" customHeight="1">
      <c r="A78" s="92" t="s">
        <v>27</v>
      </c>
      <c r="B78" s="31">
        <v>24000186</v>
      </c>
      <c r="C78" s="36">
        <v>90.47</v>
      </c>
      <c r="D78" s="31"/>
      <c r="E78" s="34"/>
      <c r="F78" s="32"/>
      <c r="G78" s="35"/>
      <c r="H78" s="35"/>
      <c r="I78" s="30"/>
      <c r="J78" s="30"/>
      <c r="K78" s="30"/>
      <c r="L78" s="30"/>
      <c r="M78" s="30"/>
      <c r="N78" s="73"/>
      <c r="O78" s="55"/>
      <c r="P78" s="230"/>
      <c r="Q78" s="231"/>
      <c r="R78" s="130"/>
      <c r="S78" s="130"/>
      <c r="T78" s="129"/>
      <c r="U78" s="129"/>
      <c r="V78" s="93"/>
      <c r="W78" s="129"/>
      <c r="X78" s="129"/>
      <c r="Y78" s="94"/>
      <c r="Z78" s="129"/>
      <c r="AA78" s="93"/>
      <c r="AB78" s="93"/>
      <c r="AC78" s="93"/>
      <c r="AD78" s="129"/>
      <c r="AE78" s="93"/>
      <c r="AF78" s="93"/>
      <c r="AG78" s="93"/>
      <c r="AH78" s="93"/>
      <c r="AI78" s="93"/>
      <c r="AJ78" s="93"/>
      <c r="AK78" s="130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129">
        <v>3.95</v>
      </c>
      <c r="BE78" s="38"/>
      <c r="BF78" s="33"/>
      <c r="BG78" s="32"/>
      <c r="BH78" s="29"/>
      <c r="BI78" s="34"/>
      <c r="BJ78" s="34"/>
      <c r="BK78"/>
      <c r="BL78"/>
    </row>
    <row r="79" spans="1:64" ht="15" customHeight="1">
      <c r="A79" s="92" t="s">
        <v>27</v>
      </c>
      <c r="B79" s="31">
        <v>24000186</v>
      </c>
      <c r="C79" s="36">
        <v>90.4</v>
      </c>
      <c r="D79" s="32">
        <v>68.55</v>
      </c>
      <c r="E79" s="33">
        <v>5.0439999999999996</v>
      </c>
      <c r="F79" s="32"/>
      <c r="G79" s="30" t="s">
        <v>222</v>
      </c>
      <c r="H79" s="36"/>
      <c r="I79" s="30" t="s">
        <v>223</v>
      </c>
      <c r="J79" s="30"/>
      <c r="K79" s="38"/>
      <c r="L79" s="30"/>
      <c r="M79" s="35"/>
      <c r="N79" s="30"/>
      <c r="O79" s="55"/>
      <c r="P79" s="230"/>
      <c r="Q79" s="231"/>
      <c r="R79" s="130"/>
      <c r="S79" s="130"/>
      <c r="T79" s="94"/>
      <c r="U79" s="94"/>
      <c r="V79" s="136"/>
      <c r="W79" s="94"/>
      <c r="X79" s="95"/>
      <c r="Y79" s="94"/>
      <c r="Z79" s="129"/>
      <c r="AA79" s="95"/>
      <c r="AB79" s="94"/>
      <c r="AC79" s="94"/>
      <c r="AD79" s="129"/>
      <c r="AE79" s="95"/>
      <c r="AF79" s="129"/>
      <c r="AG79" s="94"/>
      <c r="AH79" s="93"/>
      <c r="AI79" s="93"/>
      <c r="AJ79" s="93"/>
      <c r="AK79" s="130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129"/>
      <c r="BE79" s="38"/>
      <c r="BF79" s="33"/>
      <c r="BG79" s="32"/>
      <c r="BH79" s="29"/>
      <c r="BI79" s="32"/>
      <c r="BJ79" s="29" t="s">
        <v>203</v>
      </c>
      <c r="BK79"/>
      <c r="BL79"/>
    </row>
    <row r="80" spans="1:64" ht="15" customHeight="1">
      <c r="A80" s="92" t="s">
        <v>27</v>
      </c>
      <c r="B80" s="31">
        <v>24000069</v>
      </c>
      <c r="C80" s="36">
        <v>90.51</v>
      </c>
      <c r="D80" s="34"/>
      <c r="E80" s="29"/>
      <c r="F80" s="29"/>
      <c r="G80" s="38"/>
      <c r="H80" s="35"/>
      <c r="I80" s="30"/>
      <c r="J80" s="30"/>
      <c r="K80" s="38"/>
      <c r="L80" s="38"/>
      <c r="M80" s="35"/>
      <c r="N80" s="30"/>
      <c r="O80" s="55"/>
      <c r="P80" s="230"/>
      <c r="Q80" s="231"/>
      <c r="R80" s="130"/>
      <c r="S80" s="130"/>
      <c r="T80" s="94"/>
      <c r="U80" s="94"/>
      <c r="V80" s="136"/>
      <c r="W80" s="94"/>
      <c r="X80" s="95"/>
      <c r="Y80" s="94"/>
      <c r="Z80" s="129"/>
      <c r="AA80" s="95"/>
      <c r="AB80" s="94"/>
      <c r="AC80" s="94"/>
      <c r="AD80" s="129"/>
      <c r="AE80" s="95"/>
      <c r="AF80" s="129"/>
      <c r="AG80" s="94"/>
      <c r="AH80" s="93"/>
      <c r="AI80" s="93"/>
      <c r="AJ80" s="93"/>
      <c r="AK80" s="130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129" t="s">
        <v>200</v>
      </c>
      <c r="BE80" s="38"/>
      <c r="BF80" s="33"/>
      <c r="BG80" s="32"/>
      <c r="BH80" s="29"/>
      <c r="BI80" s="32"/>
      <c r="BJ80" s="34"/>
      <c r="BK80"/>
      <c r="BL80"/>
    </row>
    <row r="81" spans="1:64" ht="15" customHeight="1">
      <c r="A81" s="92" t="s">
        <v>27</v>
      </c>
      <c r="B81" s="31">
        <v>24000069</v>
      </c>
      <c r="C81" s="36">
        <v>90.41</v>
      </c>
      <c r="D81" s="32">
        <v>69.709999999999994</v>
      </c>
      <c r="E81" s="33">
        <v>10.9</v>
      </c>
      <c r="F81" s="32">
        <v>12.32</v>
      </c>
      <c r="G81" s="30" t="s">
        <v>222</v>
      </c>
      <c r="H81" s="30"/>
      <c r="I81" s="30" t="s">
        <v>223</v>
      </c>
      <c r="J81" s="30"/>
      <c r="K81" s="38"/>
      <c r="L81" s="30"/>
      <c r="M81" s="30"/>
      <c r="N81" s="30"/>
      <c r="O81" s="55" t="s">
        <v>188</v>
      </c>
      <c r="P81" s="230">
        <v>0.25490000000000002</v>
      </c>
      <c r="Q81" s="231">
        <v>0.13650000000000001</v>
      </c>
      <c r="R81" s="130">
        <v>3.9729999999999999</v>
      </c>
      <c r="S81" s="130" t="s">
        <v>222</v>
      </c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129"/>
      <c r="AE81" s="93"/>
      <c r="AF81" s="93"/>
      <c r="AG81" s="93"/>
      <c r="AH81" s="93"/>
      <c r="AI81" s="93"/>
      <c r="AJ81" s="93"/>
      <c r="AK81" s="130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129"/>
      <c r="BE81" s="38"/>
      <c r="BF81" s="33"/>
      <c r="BG81" s="32"/>
      <c r="BH81" s="29"/>
      <c r="BI81" s="29"/>
      <c r="BJ81" s="29"/>
      <c r="BK81"/>
      <c r="BL81"/>
    </row>
    <row r="82" spans="1:64" ht="15" customHeight="1">
      <c r="A82" s="92" t="s">
        <v>27</v>
      </c>
      <c r="B82" s="31">
        <v>24000069</v>
      </c>
      <c r="C82" s="39"/>
      <c r="D82" s="29"/>
      <c r="E82" s="33"/>
      <c r="F82" s="29"/>
      <c r="G82" s="30"/>
      <c r="H82" s="39"/>
      <c r="I82" s="36"/>
      <c r="J82" s="30"/>
      <c r="K82" s="30"/>
      <c r="L82" s="38"/>
      <c r="M82" s="30"/>
      <c r="N82" s="30"/>
      <c r="O82" s="55"/>
      <c r="P82" s="230"/>
      <c r="Q82" s="231"/>
      <c r="R82" s="130"/>
      <c r="S82" s="130"/>
      <c r="T82" s="94"/>
      <c r="U82" s="94"/>
      <c r="V82" s="136"/>
      <c r="W82" s="94"/>
      <c r="X82" s="95"/>
      <c r="Y82" s="94"/>
      <c r="Z82" s="129"/>
      <c r="AA82" s="95"/>
      <c r="AB82" s="94"/>
      <c r="AC82" s="94"/>
      <c r="AD82" s="129"/>
      <c r="AE82" s="95"/>
      <c r="AF82" s="129"/>
      <c r="AG82" s="94"/>
      <c r="AH82" s="93"/>
      <c r="AI82" s="93"/>
      <c r="AJ82" s="93"/>
      <c r="AK82" s="130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129"/>
      <c r="BE82" s="38"/>
      <c r="BF82" s="33"/>
      <c r="BG82" s="32"/>
      <c r="BH82" s="29"/>
      <c r="BI82" s="29"/>
      <c r="BJ82" s="29" t="s">
        <v>203</v>
      </c>
      <c r="BK82"/>
      <c r="BL82"/>
    </row>
    <row r="83" spans="1:64" ht="15" customHeight="1">
      <c r="A83" s="92" t="s">
        <v>233</v>
      </c>
      <c r="B83" s="31">
        <v>24000249</v>
      </c>
      <c r="C83" s="36">
        <v>96.2</v>
      </c>
      <c r="D83" s="29"/>
      <c r="E83" s="31"/>
      <c r="F83" s="29"/>
      <c r="G83" s="30"/>
      <c r="H83" s="39"/>
      <c r="I83" s="36"/>
      <c r="J83" s="30"/>
      <c r="K83" s="30"/>
      <c r="L83" s="38"/>
      <c r="M83" s="30"/>
      <c r="N83" s="30"/>
      <c r="O83" s="37"/>
      <c r="P83" s="94"/>
      <c r="Q83" s="94"/>
      <c r="R83" s="94"/>
      <c r="S83" s="94"/>
      <c r="T83" s="94"/>
      <c r="U83" s="94"/>
      <c r="V83" s="136"/>
      <c r="W83" s="94"/>
      <c r="X83" s="95"/>
      <c r="Y83" s="94"/>
      <c r="Z83" s="129"/>
      <c r="AA83" s="95"/>
      <c r="AB83" s="94"/>
      <c r="AC83" s="94"/>
      <c r="AD83" s="130"/>
      <c r="AE83" s="95"/>
      <c r="AF83" s="129"/>
      <c r="AG83" s="94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129">
        <v>4.8600000000000003</v>
      </c>
      <c r="BE83" s="30"/>
      <c r="BF83" s="29"/>
      <c r="BG83" s="29"/>
      <c r="BH83" s="29"/>
      <c r="BI83" s="29"/>
      <c r="BJ83" s="32"/>
      <c r="BK83"/>
      <c r="BL83"/>
    </row>
    <row r="84" spans="1:64" ht="15" customHeight="1">
      <c r="A84" s="92" t="s">
        <v>230</v>
      </c>
      <c r="B84" s="31">
        <v>24000362</v>
      </c>
      <c r="C84" s="39"/>
      <c r="D84" s="29"/>
      <c r="E84" s="31"/>
      <c r="F84" s="29"/>
      <c r="G84" s="30"/>
      <c r="H84" s="39"/>
      <c r="I84" s="36"/>
      <c r="J84" s="30" t="s">
        <v>231</v>
      </c>
      <c r="K84" s="30" t="s">
        <v>232</v>
      </c>
      <c r="L84" s="30" t="s">
        <v>232</v>
      </c>
      <c r="M84" s="30" t="s">
        <v>232</v>
      </c>
      <c r="N84" s="30" t="s">
        <v>232</v>
      </c>
      <c r="O84" s="37"/>
      <c r="P84" s="94"/>
      <c r="Q84" s="94"/>
      <c r="R84" s="94"/>
      <c r="S84" s="94"/>
      <c r="T84" s="94"/>
      <c r="U84" s="94"/>
      <c r="V84" s="136"/>
      <c r="W84" s="94"/>
      <c r="X84" s="95"/>
      <c r="Y84" s="94"/>
      <c r="Z84" s="129"/>
      <c r="AA84" s="95"/>
      <c r="AB84" s="94"/>
      <c r="AC84" s="94"/>
      <c r="AD84" s="130"/>
      <c r="AE84" s="95"/>
      <c r="AF84" s="129"/>
      <c r="AG84" s="94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30"/>
      <c r="BF84" s="29"/>
      <c r="BG84" s="29"/>
      <c r="BH84" s="29"/>
      <c r="BI84" s="29"/>
      <c r="BJ84" s="32"/>
      <c r="BK84"/>
      <c r="BL84"/>
    </row>
    <row r="85" spans="1:64" ht="15" customHeight="1">
      <c r="A85" s="92" t="s">
        <v>239</v>
      </c>
      <c r="B85" s="31">
        <v>24000265</v>
      </c>
      <c r="C85" s="36">
        <v>92.29</v>
      </c>
      <c r="D85" s="31"/>
      <c r="E85" s="29"/>
      <c r="F85" s="29"/>
      <c r="G85" s="38"/>
      <c r="H85" s="36"/>
      <c r="I85" s="30"/>
      <c r="J85" s="30"/>
      <c r="K85" s="36"/>
      <c r="L85" s="30"/>
      <c r="M85" s="30"/>
      <c r="N85" s="30"/>
      <c r="O85" s="55"/>
      <c r="P85" s="230"/>
      <c r="Q85" s="231"/>
      <c r="R85" s="130"/>
      <c r="S85" s="130"/>
      <c r="T85" s="94" t="s">
        <v>189</v>
      </c>
      <c r="U85" s="94" t="s">
        <v>189</v>
      </c>
      <c r="V85" s="94" t="s">
        <v>190</v>
      </c>
      <c r="W85" s="94" t="s">
        <v>190</v>
      </c>
      <c r="X85" s="94" t="s">
        <v>191</v>
      </c>
      <c r="Y85" s="94" t="s">
        <v>192</v>
      </c>
      <c r="Z85" s="94" t="s">
        <v>191</v>
      </c>
      <c r="AA85" s="136">
        <v>0</v>
      </c>
      <c r="AB85" s="94" t="s">
        <v>193</v>
      </c>
      <c r="AC85" s="94" t="s">
        <v>214</v>
      </c>
      <c r="AD85" s="129">
        <v>5.56</v>
      </c>
      <c r="AE85" s="129">
        <v>19.989999999999998</v>
      </c>
      <c r="AF85" s="95">
        <v>25.6</v>
      </c>
      <c r="AG85" s="129">
        <v>84.73</v>
      </c>
      <c r="AH85" s="94" t="s">
        <v>193</v>
      </c>
      <c r="AI85" s="129">
        <v>14.47</v>
      </c>
      <c r="AJ85" s="129">
        <v>76.09</v>
      </c>
      <c r="AK85" s="130">
        <v>60.57</v>
      </c>
      <c r="AL85" s="94" t="s">
        <v>211</v>
      </c>
      <c r="AM85" s="94" t="s">
        <v>193</v>
      </c>
      <c r="AN85" s="94" t="s">
        <v>193</v>
      </c>
      <c r="AO85" s="94" t="s">
        <v>193</v>
      </c>
      <c r="AP85" s="94" t="s">
        <v>193</v>
      </c>
      <c r="AQ85" s="94" t="s">
        <v>193</v>
      </c>
      <c r="AR85" s="94" t="s">
        <v>193</v>
      </c>
      <c r="AS85" s="94" t="s">
        <v>193</v>
      </c>
      <c r="AT85" s="94" t="s">
        <v>193</v>
      </c>
      <c r="AU85" s="94" t="s">
        <v>193</v>
      </c>
      <c r="AV85" s="94" t="s">
        <v>193</v>
      </c>
      <c r="AW85" s="94" t="s">
        <v>193</v>
      </c>
      <c r="AX85" s="94" t="s">
        <v>193</v>
      </c>
      <c r="AY85" s="94" t="s">
        <v>193</v>
      </c>
      <c r="AZ85" s="94" t="s">
        <v>193</v>
      </c>
      <c r="BA85" s="94" t="s">
        <v>193</v>
      </c>
      <c r="BB85" s="94" t="s">
        <v>193</v>
      </c>
      <c r="BC85" s="94" t="s">
        <v>193</v>
      </c>
      <c r="BD85" s="129"/>
      <c r="BE85" s="38"/>
      <c r="BF85" s="33"/>
      <c r="BG85" s="32"/>
      <c r="BH85" s="29"/>
      <c r="BI85" s="34"/>
      <c r="BJ85" s="29"/>
      <c r="BK85"/>
      <c r="BL85"/>
    </row>
    <row r="86" spans="1:64" ht="15" customHeight="1">
      <c r="A86" s="92" t="s">
        <v>236</v>
      </c>
      <c r="B86" s="31">
        <v>24000311</v>
      </c>
      <c r="C86" s="36">
        <v>86.99</v>
      </c>
      <c r="D86" s="31"/>
      <c r="E86" s="29"/>
      <c r="F86" s="32"/>
      <c r="G86" s="35"/>
      <c r="H86" s="35"/>
      <c r="I86" s="30"/>
      <c r="J86" s="30"/>
      <c r="K86" s="30"/>
      <c r="L86" s="30"/>
      <c r="M86" s="30"/>
      <c r="N86" s="30"/>
      <c r="O86" s="55"/>
      <c r="P86" s="230"/>
      <c r="Q86" s="231"/>
      <c r="R86" s="130"/>
      <c r="S86" s="130"/>
      <c r="T86" s="94"/>
      <c r="U86" s="94"/>
      <c r="V86" s="136"/>
      <c r="W86" s="94"/>
      <c r="X86" s="95"/>
      <c r="Y86" s="94"/>
      <c r="Z86" s="129"/>
      <c r="AA86" s="95"/>
      <c r="AB86" s="94"/>
      <c r="AC86" s="94"/>
      <c r="AD86" s="130"/>
      <c r="AE86" s="95"/>
      <c r="AF86" s="129"/>
      <c r="AG86" s="94"/>
      <c r="AH86" s="93"/>
      <c r="AI86" s="93"/>
      <c r="AJ86" s="93"/>
      <c r="AK86" s="130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129" t="s">
        <v>200</v>
      </c>
      <c r="BE86" s="38">
        <v>99.751000000000005</v>
      </c>
      <c r="BF86" s="33">
        <v>0.249</v>
      </c>
      <c r="BG86" s="29"/>
      <c r="BH86" s="29"/>
      <c r="BI86" s="31">
        <v>0</v>
      </c>
      <c r="BJ86" s="29"/>
      <c r="BK86"/>
      <c r="BL86"/>
    </row>
    <row r="87" spans="1:64" ht="15" customHeight="1">
      <c r="A87" s="92" t="s">
        <v>241</v>
      </c>
      <c r="B87" s="31">
        <v>24000109</v>
      </c>
      <c r="C87" s="36">
        <v>99.94</v>
      </c>
      <c r="D87" s="31"/>
      <c r="E87" s="29"/>
      <c r="F87" s="32"/>
      <c r="G87" s="35"/>
      <c r="H87" s="35"/>
      <c r="I87" s="30"/>
      <c r="J87" s="30"/>
      <c r="K87" s="36"/>
      <c r="L87" s="38"/>
      <c r="M87" s="35"/>
      <c r="N87" s="30"/>
      <c r="O87" s="55">
        <v>0.4269</v>
      </c>
      <c r="P87" s="230">
        <v>6.0679999999999998E-2</v>
      </c>
      <c r="Q87" s="231">
        <v>4.4910000000000002E-3</v>
      </c>
      <c r="R87" s="130">
        <v>3.3159999999999998</v>
      </c>
      <c r="S87" s="130">
        <v>0.624</v>
      </c>
      <c r="T87" s="94"/>
      <c r="U87" s="94"/>
      <c r="V87" s="136"/>
      <c r="W87" s="94"/>
      <c r="X87" s="95"/>
      <c r="Y87" s="94"/>
      <c r="Z87" s="129"/>
      <c r="AA87" s="95"/>
      <c r="AB87" s="94"/>
      <c r="AC87" s="94"/>
      <c r="AD87" s="129"/>
      <c r="AE87" s="95"/>
      <c r="AF87" s="129"/>
      <c r="AG87" s="94"/>
      <c r="AH87" s="93"/>
      <c r="AI87" s="93"/>
      <c r="AJ87" s="93"/>
      <c r="AK87" s="130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129"/>
      <c r="BE87" s="38"/>
      <c r="BF87" s="33"/>
      <c r="BG87" s="32"/>
      <c r="BH87" s="29"/>
      <c r="BI87" s="34"/>
      <c r="BJ87" s="32"/>
      <c r="BK87"/>
      <c r="BL87"/>
    </row>
    <row r="88" spans="1:64">
      <c r="A88" s="56" t="s">
        <v>0</v>
      </c>
      <c r="B88" s="74"/>
      <c r="C88" s="75">
        <f>MIN(C68:C87)</f>
        <v>86.08</v>
      </c>
      <c r="D88" s="75">
        <f>MIN(D68:D87)</f>
        <v>68.55</v>
      </c>
      <c r="E88" s="88">
        <f>MIN(E68:E87)</f>
        <v>5.0439999999999996</v>
      </c>
      <c r="F88" s="75">
        <f>MIN(F68:F87)</f>
        <v>12.32</v>
      </c>
      <c r="G88" s="96"/>
      <c r="H88" s="131"/>
      <c r="I88" s="131"/>
      <c r="J88" s="131"/>
      <c r="K88" s="131"/>
      <c r="L88" s="75"/>
      <c r="M88" s="75"/>
      <c r="N88" s="75"/>
      <c r="O88" s="160">
        <f>MIN(O68:O87)</f>
        <v>0.4269</v>
      </c>
      <c r="P88" s="167">
        <f>MIN(P68:P87)</f>
        <v>2.998E-2</v>
      </c>
      <c r="Q88" s="227">
        <f>MIN(Q68:Q87)</f>
        <v>4.4770000000000001E-3</v>
      </c>
      <c r="R88" s="88">
        <f>MIN(R68:R87)</f>
        <v>1.968</v>
      </c>
      <c r="S88" s="88">
        <f>MIN(S68:S87)</f>
        <v>0.624</v>
      </c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7">
        <f>MIN(AD68:AD87)</f>
        <v>5.56</v>
      </c>
      <c r="AE88" s="75">
        <f>MIN(AE68:AE87)</f>
        <v>19.989999999999998</v>
      </c>
      <c r="AF88" s="96">
        <f>MIN(AF68:AF87)</f>
        <v>0</v>
      </c>
      <c r="AG88" s="75">
        <f>MIN(AG68:AG87)</f>
        <v>49.79</v>
      </c>
      <c r="AH88" s="75"/>
      <c r="AI88" s="75"/>
      <c r="AJ88" s="75">
        <f>MIN(AJ68:AJ87)</f>
        <v>15.84</v>
      </c>
      <c r="AK88" s="88">
        <f>MIN(AK68:AK87)</f>
        <v>6.5350000000000001</v>
      </c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7">
        <f>MIN(BD68:BD87)</f>
        <v>2.92</v>
      </c>
      <c r="BE88" s="88">
        <f>MIN(BE68:BE87)</f>
        <v>99.084000000000003</v>
      </c>
      <c r="BF88" s="88">
        <f>MIN(BF68:BF87)</f>
        <v>0.14000000000000001</v>
      </c>
      <c r="BG88" s="77">
        <f>MIN(BG68:BG87)</f>
        <v>0.08</v>
      </c>
      <c r="BH88" s="77"/>
      <c r="BI88" s="74">
        <f t="shared" ref="BH88:BI88" si="6">MIN(BI68:BI87)</f>
        <v>0</v>
      </c>
      <c r="BJ88" s="75"/>
      <c r="BK88"/>
      <c r="BL88"/>
    </row>
    <row r="89" spans="1:64">
      <c r="A89" s="58" t="s">
        <v>1</v>
      </c>
      <c r="B89" s="78"/>
      <c r="C89" s="79">
        <f>MAX(C68:C87)</f>
        <v>99.94</v>
      </c>
      <c r="D89" s="79">
        <f>MAX(D68:D87)</f>
        <v>69.709999999999994</v>
      </c>
      <c r="E89" s="90">
        <f>MAX(E68:E87)</f>
        <v>10.9</v>
      </c>
      <c r="F89" s="79">
        <f>MAX(F68:F87)</f>
        <v>14.58</v>
      </c>
      <c r="G89" s="81"/>
      <c r="H89" s="81"/>
      <c r="I89" s="81"/>
      <c r="J89" s="79"/>
      <c r="K89" s="81"/>
      <c r="L89" s="79"/>
      <c r="M89" s="79"/>
      <c r="N89" s="79"/>
      <c r="O89" s="82">
        <f>MAX(O68:O87)</f>
        <v>3.8490000000000002</v>
      </c>
      <c r="P89" s="168">
        <f>MAX(P68:P87)</f>
        <v>0.25490000000000002</v>
      </c>
      <c r="Q89" s="228">
        <f>MAX(Q68:Q87)</f>
        <v>0.13650000000000001</v>
      </c>
      <c r="R89" s="90">
        <f>MAX(R68:R87)</f>
        <v>3.9729999999999999</v>
      </c>
      <c r="S89" s="90">
        <f>MAX(S68:S87)</f>
        <v>4.7670000000000003</v>
      </c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83">
        <f>MAX(AD68:AD87)</f>
        <v>39.799999999999997</v>
      </c>
      <c r="AE89" s="79">
        <f>MAX(AE68:AE87)</f>
        <v>36.840000000000003</v>
      </c>
      <c r="AF89" s="79">
        <f>MAX(AF68:AF87)</f>
        <v>76.599999999999994</v>
      </c>
      <c r="AG89" s="79">
        <f>MAX(AG68:AG87)</f>
        <v>84.73</v>
      </c>
      <c r="AH89" s="79"/>
      <c r="AI89" s="79"/>
      <c r="AJ89" s="79">
        <f>MAX(AJ68:AJ87)</f>
        <v>76.09</v>
      </c>
      <c r="AK89" s="90">
        <f>MAX(AK68:AK87)</f>
        <v>60.57</v>
      </c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83">
        <f>MAX(BD68:BD87)</f>
        <v>10.24</v>
      </c>
      <c r="BE89" s="90">
        <f>MAX(BE68:BE87)</f>
        <v>99.78</v>
      </c>
      <c r="BF89" s="90">
        <f>MAX(BF68:BF87)</f>
        <v>0.91600000000000004</v>
      </c>
      <c r="BG89" s="83">
        <f>MAX(BG68:BG87)</f>
        <v>0.65</v>
      </c>
      <c r="BH89" s="83"/>
      <c r="BI89" s="78">
        <f t="shared" ref="BH89:BI89" si="7">MAX(BI68:BI87)</f>
        <v>80</v>
      </c>
      <c r="BJ89" s="97"/>
      <c r="BK89"/>
      <c r="BL89"/>
    </row>
    <row r="90" spans="1:64" ht="15.75" thickBot="1">
      <c r="A90" s="60" t="s">
        <v>2</v>
      </c>
      <c r="B90" s="69"/>
      <c r="C90" s="70">
        <f>MEDIAN(C68:C87)</f>
        <v>90.78</v>
      </c>
      <c r="D90" s="70">
        <f>MEDIAN(D68:D87)</f>
        <v>68.66</v>
      </c>
      <c r="E90" s="91">
        <f>MEDIAN(E68:E87)</f>
        <v>8.3209999999999997</v>
      </c>
      <c r="F90" s="70">
        <f>MEDIAN(F68:F87)</f>
        <v>13.45</v>
      </c>
      <c r="G90" s="71"/>
      <c r="H90" s="72"/>
      <c r="I90" s="72"/>
      <c r="J90" s="133"/>
      <c r="K90" s="70"/>
      <c r="L90" s="70"/>
      <c r="M90" s="70"/>
      <c r="N90" s="70"/>
      <c r="O90" s="86">
        <f>MEDIAN(O68:O87)</f>
        <v>2.13795</v>
      </c>
      <c r="P90" s="169">
        <f>MEDIAN(P68:P87)</f>
        <v>6.0679999999999998E-2</v>
      </c>
      <c r="Q90" s="229">
        <f>MEDIAN(Q68:Q87)</f>
        <v>4.4910000000000002E-3</v>
      </c>
      <c r="R90" s="91">
        <f>MEDIAN(R68:R87)</f>
        <v>3.3159999999999998</v>
      </c>
      <c r="S90" s="91">
        <f>MEDIAN(S68:S87)</f>
        <v>2.6955000000000005</v>
      </c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87">
        <f>MEDIAN(AD68:AD87)</f>
        <v>22.679999999999996</v>
      </c>
      <c r="AE90" s="70">
        <f>MEDIAN(AE68:AE87)</f>
        <v>28.414999999999999</v>
      </c>
      <c r="AF90" s="70">
        <f>MEDIAN(AF68:AF87)</f>
        <v>25.6</v>
      </c>
      <c r="AG90" s="70">
        <f>MEDIAN(AG68:AG87)</f>
        <v>67.260000000000005</v>
      </c>
      <c r="AH90" s="70"/>
      <c r="AI90" s="70"/>
      <c r="AJ90" s="70">
        <f>MEDIAN(AJ68:AJ87)</f>
        <v>45.965000000000003</v>
      </c>
      <c r="AK90" s="91">
        <f>MEDIAN(AK68:AK87)</f>
        <v>33.552499999999995</v>
      </c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87">
        <f>MEDIAN(BD68:BD87)</f>
        <v>4.4050000000000002</v>
      </c>
      <c r="BE90" s="91">
        <f>MEDIAN(BE68:BE87)</f>
        <v>99.751000000000005</v>
      </c>
      <c r="BF90" s="91">
        <f>MEDIAN(BF68:BF87)</f>
        <v>0.249</v>
      </c>
      <c r="BG90" s="87">
        <f>MEDIAN(BG68:BG87)</f>
        <v>0.36500000000000005</v>
      </c>
      <c r="BH90" s="87"/>
      <c r="BI90" s="232">
        <f t="shared" ref="BH90:BI90" si="8">MEDIAN(BI68:BI87)</f>
        <v>40</v>
      </c>
      <c r="BJ90" s="72"/>
      <c r="BK90"/>
      <c r="BL90"/>
    </row>
    <row r="91" spans="1:64">
      <c r="S91" s="205"/>
      <c r="BA91"/>
      <c r="BB91"/>
      <c r="BC91"/>
      <c r="BD91"/>
      <c r="BE91"/>
      <c r="BF91"/>
      <c r="BG91" s="161"/>
      <c r="BH91"/>
      <c r="BI91" s="15"/>
      <c r="BJ91"/>
      <c r="BK91"/>
      <c r="BL91"/>
    </row>
    <row r="92" spans="1:64">
      <c r="A92" s="13" t="s">
        <v>33</v>
      </c>
      <c r="BK92"/>
      <c r="BL92"/>
    </row>
    <row r="93" spans="1:64">
      <c r="A93" t="s">
        <v>34</v>
      </c>
      <c r="BK93"/>
      <c r="BL93"/>
    </row>
    <row r="94" spans="1:64">
      <c r="BK94"/>
      <c r="BL94"/>
    </row>
    <row r="95" spans="1:64">
      <c r="BK95"/>
      <c r="BL95"/>
    </row>
    <row r="96" spans="1:64">
      <c r="BK96"/>
      <c r="BL96"/>
    </row>
    <row r="97" spans="1:64">
      <c r="A97" s="13"/>
      <c r="BK97"/>
      <c r="BL97"/>
    </row>
    <row r="98" spans="1:64">
      <c r="BK98"/>
      <c r="BL98"/>
    </row>
    <row r="99" spans="1:64">
      <c r="BK99"/>
      <c r="BL99"/>
    </row>
    <row r="100" spans="1:64">
      <c r="BK100"/>
      <c r="BL100"/>
    </row>
    <row r="101" spans="1:64">
      <c r="BK101"/>
      <c r="BL101"/>
    </row>
    <row r="102" spans="1:64">
      <c r="BK102"/>
      <c r="BL102"/>
    </row>
    <row r="103" spans="1:64">
      <c r="BK103"/>
      <c r="BL103"/>
    </row>
    <row r="104" spans="1:64">
      <c r="BK104"/>
      <c r="BL104"/>
    </row>
    <row r="105" spans="1:64">
      <c r="A105" s="13"/>
      <c r="BK105"/>
      <c r="BL105"/>
    </row>
  </sheetData>
  <sheetProtection algorithmName="SHA-512" hashValue="p0ranHa4wO5GixrdyZgNfgmmcWE18HY12IJEk60k01N5htPKiqgZJ6dpRy8E8nzn14irofReYGZlpNTbv7posg==" saltValue="YavurCnF5V76D7JJshPlwg==" spinCount="100000" sheet="1" objects="1" scenarios="1"/>
  <sortState xmlns:xlrd2="http://schemas.microsoft.com/office/spreadsheetml/2017/richdata2" ref="A68:BL87">
    <sortCondition ref="A68:A8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E13" sqref="E13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78" t="s">
        <v>174</v>
      </c>
    </row>
    <row r="2" spans="2:6">
      <c r="B2" s="9" t="s">
        <v>32</v>
      </c>
    </row>
    <row r="3" spans="2:6" ht="15.75" thickBot="1"/>
    <row r="4" spans="2:6" ht="45" customHeight="1" thickBot="1">
      <c r="B4" s="98"/>
      <c r="C4" s="99" t="s">
        <v>8</v>
      </c>
      <c r="D4" s="100" t="s">
        <v>9</v>
      </c>
      <c r="E4" s="100" t="s">
        <v>10</v>
      </c>
      <c r="F4" s="101" t="s">
        <v>11</v>
      </c>
    </row>
    <row r="5" spans="2:6" ht="24.95" customHeight="1" thickTop="1">
      <c r="B5" s="102"/>
      <c r="C5" s="103" t="s">
        <v>12</v>
      </c>
      <c r="D5" s="104">
        <v>5</v>
      </c>
      <c r="E5" s="104">
        <v>0</v>
      </c>
      <c r="F5" s="173"/>
    </row>
    <row r="6" spans="2:6" ht="24.95" customHeight="1">
      <c r="B6" s="105"/>
      <c r="C6" s="106" t="s">
        <v>13</v>
      </c>
      <c r="D6" s="107">
        <v>1</v>
      </c>
      <c r="E6" s="107">
        <v>0</v>
      </c>
      <c r="F6" s="112"/>
    </row>
    <row r="7" spans="2:6" ht="24.95" customHeight="1">
      <c r="B7" s="105"/>
      <c r="C7" s="106" t="s">
        <v>14</v>
      </c>
      <c r="D7" s="107">
        <v>0</v>
      </c>
      <c r="E7" s="107"/>
      <c r="F7" s="112"/>
    </row>
    <row r="8" spans="2:6" ht="24.95" customHeight="1">
      <c r="B8" s="105"/>
      <c r="C8" s="108" t="s">
        <v>15</v>
      </c>
      <c r="D8" s="109">
        <v>2</v>
      </c>
      <c r="E8" s="109">
        <v>0</v>
      </c>
      <c r="F8" s="174"/>
    </row>
    <row r="9" spans="2:6" ht="24.95" customHeight="1">
      <c r="B9" s="105"/>
      <c r="C9" s="106" t="s">
        <v>16</v>
      </c>
      <c r="D9" s="107">
        <v>0</v>
      </c>
      <c r="E9" s="107"/>
      <c r="F9" s="112"/>
    </row>
    <row r="10" spans="2:6" ht="24.95" customHeight="1">
      <c r="B10" s="105"/>
      <c r="C10" s="110" t="s">
        <v>17</v>
      </c>
      <c r="D10" s="111">
        <v>0</v>
      </c>
      <c r="E10" s="111"/>
      <c r="F10" s="175"/>
    </row>
    <row r="11" spans="2:6" ht="24.95" customHeight="1">
      <c r="B11" s="105"/>
      <c r="C11" s="106" t="s">
        <v>18</v>
      </c>
      <c r="D11" s="107">
        <v>0</v>
      </c>
      <c r="E11" s="107"/>
      <c r="F11" s="112"/>
    </row>
    <row r="12" spans="2:6" ht="24.95" customHeight="1">
      <c r="B12" s="105"/>
      <c r="C12" s="110" t="s">
        <v>19</v>
      </c>
      <c r="D12" s="111">
        <v>0</v>
      </c>
      <c r="E12" s="111"/>
      <c r="F12" s="175"/>
    </row>
    <row r="13" spans="2:6" ht="24.95" customHeight="1">
      <c r="B13" s="105"/>
      <c r="C13" s="106" t="s">
        <v>20</v>
      </c>
      <c r="D13" s="107">
        <v>0</v>
      </c>
      <c r="E13" s="107"/>
      <c r="F13" s="112"/>
    </row>
    <row r="14" spans="2:6" ht="24.95" customHeight="1">
      <c r="B14" s="105"/>
      <c r="C14" s="110" t="s">
        <v>21</v>
      </c>
      <c r="D14" s="111">
        <v>12</v>
      </c>
      <c r="E14" s="111">
        <v>1</v>
      </c>
      <c r="F14" s="175">
        <v>8.3299999999999999E-2</v>
      </c>
    </row>
    <row r="15" spans="2:6" ht="24.95" customHeight="1">
      <c r="B15" s="105"/>
      <c r="C15" s="106" t="s">
        <v>22</v>
      </c>
      <c r="D15" s="107">
        <v>2</v>
      </c>
      <c r="E15" s="107">
        <v>1</v>
      </c>
      <c r="F15" s="112">
        <v>0.5</v>
      </c>
    </row>
    <row r="16" spans="2:6" ht="24.95" customHeight="1">
      <c r="B16" s="105"/>
      <c r="C16" s="113" t="s">
        <v>23</v>
      </c>
      <c r="D16" s="114">
        <v>0</v>
      </c>
      <c r="E16" s="114"/>
      <c r="F16" s="176"/>
    </row>
    <row r="17" spans="2:6" ht="24.95" customHeight="1" thickBot="1">
      <c r="B17" s="115"/>
      <c r="C17" s="116" t="s">
        <v>24</v>
      </c>
      <c r="D17" s="117">
        <v>0</v>
      </c>
      <c r="E17" s="117"/>
      <c r="F17" s="177"/>
    </row>
  </sheetData>
  <sheetProtection algorithmName="SHA-512" hashValue="NAz6kyRcei3OMyOrE6A4FyZJKYuj4KqUkLYO0Ae5zo7/mm3+snTYlKBv9ikdcREPsQSOlFXWhsG6EDOpERVmMg==" saltValue="s9Hu6Zo+kP3DI7R8vl1uG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E19" sqref="E19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78" t="s">
        <v>174</v>
      </c>
    </row>
    <row r="2" spans="2:9">
      <c r="B2" s="223" t="s">
        <v>35</v>
      </c>
      <c r="C2" s="223"/>
      <c r="D2" s="223"/>
      <c r="E2" s="223"/>
      <c r="F2" s="223"/>
      <c r="G2" s="223"/>
      <c r="H2" s="223"/>
      <c r="I2" s="223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20"/>
      <c r="C4" s="99" t="s">
        <v>25</v>
      </c>
      <c r="D4" s="214" t="s">
        <v>9</v>
      </c>
      <c r="E4" s="214"/>
      <c r="F4" s="214" t="s">
        <v>10</v>
      </c>
      <c r="G4" s="214"/>
      <c r="H4" s="214" t="s">
        <v>11</v>
      </c>
      <c r="I4" s="215"/>
    </row>
    <row r="5" spans="2:9" ht="24.95" customHeight="1" thickTop="1">
      <c r="B5" s="118"/>
      <c r="C5" s="110" t="s">
        <v>26</v>
      </c>
      <c r="D5" s="224">
        <v>0</v>
      </c>
      <c r="E5" s="224"/>
      <c r="F5" s="224"/>
      <c r="G5" s="224"/>
      <c r="H5" s="216"/>
      <c r="I5" s="217"/>
    </row>
    <row r="6" spans="2:9" ht="24.95" customHeight="1">
      <c r="B6" s="118"/>
      <c r="C6" s="110" t="s">
        <v>27</v>
      </c>
      <c r="D6" s="224">
        <v>4</v>
      </c>
      <c r="E6" s="224"/>
      <c r="F6" s="224">
        <v>0</v>
      </c>
      <c r="G6" s="224"/>
      <c r="H6" s="218"/>
      <c r="I6" s="219"/>
    </row>
    <row r="7" spans="2:9" ht="24.95" customHeight="1" thickBot="1">
      <c r="B7" s="119"/>
      <c r="C7" s="116" t="s">
        <v>28</v>
      </c>
      <c r="D7" s="222">
        <v>5</v>
      </c>
      <c r="E7" s="222"/>
      <c r="F7" s="222">
        <v>0</v>
      </c>
      <c r="G7" s="222"/>
      <c r="H7" s="220"/>
      <c r="I7" s="221"/>
    </row>
    <row r="10" spans="2:9">
      <c r="B10" s="223" t="s">
        <v>36</v>
      </c>
      <c r="C10" s="223"/>
      <c r="D10" s="223"/>
      <c r="E10" s="223"/>
      <c r="F10" s="223"/>
      <c r="G10" s="223"/>
      <c r="H10" s="223"/>
      <c r="I10" s="223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8"/>
      <c r="C12" s="99" t="s">
        <v>25</v>
      </c>
      <c r="D12" s="214" t="s">
        <v>9</v>
      </c>
      <c r="E12" s="214"/>
      <c r="F12" s="214" t="s">
        <v>10</v>
      </c>
      <c r="G12" s="214"/>
      <c r="H12" s="214" t="s">
        <v>11</v>
      </c>
      <c r="I12" s="215"/>
    </row>
    <row r="13" spans="2:9" ht="24.95" customHeight="1" thickTop="1">
      <c r="B13" s="118"/>
      <c r="C13" s="110" t="s">
        <v>31</v>
      </c>
      <c r="D13" s="224">
        <v>1</v>
      </c>
      <c r="E13" s="224"/>
      <c r="F13" s="224">
        <v>0</v>
      </c>
      <c r="G13" s="224"/>
      <c r="H13" s="210"/>
      <c r="I13" s="211"/>
    </row>
    <row r="14" spans="2:9" ht="24.95" customHeight="1" thickBot="1">
      <c r="B14" s="119"/>
      <c r="C14" s="116" t="s">
        <v>28</v>
      </c>
      <c r="D14" s="222">
        <v>0</v>
      </c>
      <c r="E14" s="222"/>
      <c r="F14" s="222"/>
      <c r="G14" s="222"/>
      <c r="H14" s="212"/>
      <c r="I14" s="213"/>
    </row>
  </sheetData>
  <sheetProtection algorithmName="SHA-512" hashValue="M6yI+KuEUN/LwPOWi+1v3am9cXA2jlQ/QX1K1rbrjzQCEtNogM1DVNd/j1PWVKXTHWJcMe5W51gAG2pAwoKTSg==" saltValue="CWYLEirTzuOcTbCzw+8B0w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9"/>
  <sheetViews>
    <sheetView showGridLines="0" zoomScale="80" zoomScaleNormal="80" workbookViewId="0">
      <selection activeCell="D19" sqref="D19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3" ht="120.75" customHeight="1">
      <c r="D1" s="2"/>
      <c r="E1" s="2"/>
      <c r="F1" s="178" t="s">
        <v>174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21" t="s">
        <v>63</v>
      </c>
      <c r="C2" s="6"/>
      <c r="D2" s="7"/>
      <c r="E2" s="7"/>
      <c r="F2" s="7"/>
      <c r="G2" s="23"/>
      <c r="H2" s="2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20"/>
      <c r="C4" s="99" t="s">
        <v>25</v>
      </c>
      <c r="D4" s="214" t="s">
        <v>9</v>
      </c>
      <c r="E4" s="214"/>
      <c r="F4" s="214" t="s">
        <v>10</v>
      </c>
      <c r="G4" s="214"/>
      <c r="H4" s="214" t="s">
        <v>11</v>
      </c>
      <c r="I4" s="2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8"/>
      <c r="C5" s="110" t="s">
        <v>64</v>
      </c>
      <c r="D5" s="224">
        <v>2</v>
      </c>
      <c r="E5" s="224"/>
      <c r="F5" s="224">
        <v>0</v>
      </c>
      <c r="G5" s="224"/>
      <c r="H5" s="216"/>
      <c r="I5" s="2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8"/>
      <c r="C6" s="110" t="s">
        <v>65</v>
      </c>
      <c r="D6" s="224">
        <v>1</v>
      </c>
      <c r="E6" s="224"/>
      <c r="F6" s="224">
        <v>0</v>
      </c>
      <c r="G6" s="224"/>
      <c r="H6" s="218"/>
      <c r="I6" s="2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9"/>
      <c r="C7" s="116" t="s">
        <v>28</v>
      </c>
      <c r="D7" s="222">
        <v>3</v>
      </c>
      <c r="E7" s="222"/>
      <c r="F7" s="222">
        <v>0</v>
      </c>
      <c r="G7" s="222"/>
      <c r="H7" s="220"/>
      <c r="I7" s="22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5" t="s">
        <v>101</v>
      </c>
      <c r="C10" s="26"/>
      <c r="D10" s="27"/>
      <c r="E10" s="27"/>
      <c r="F10" s="27"/>
      <c r="G10" s="27"/>
      <c r="H10" s="2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23"/>
      <c r="C12" s="124" t="s">
        <v>102</v>
      </c>
      <c r="D12" s="125" t="s">
        <v>3</v>
      </c>
      <c r="E12" s="126"/>
      <c r="F12" s="126" t="s">
        <v>103</v>
      </c>
      <c r="G12" s="125" t="s">
        <v>104</v>
      </c>
      <c r="H12" s="125" t="s">
        <v>105</v>
      </c>
      <c r="I12" s="125" t="s">
        <v>106</v>
      </c>
      <c r="J12" s="125" t="s">
        <v>107</v>
      </c>
      <c r="K12" s="125" t="s">
        <v>66</v>
      </c>
      <c r="L12" s="125" t="s">
        <v>67</v>
      </c>
      <c r="M12" s="125" t="s">
        <v>68</v>
      </c>
      <c r="N12" s="125" t="s">
        <v>69</v>
      </c>
      <c r="O12" s="125" t="s">
        <v>70</v>
      </c>
      <c r="P12" s="125" t="s">
        <v>71</v>
      </c>
      <c r="Q12" s="125" t="s">
        <v>72</v>
      </c>
      <c r="R12" s="125" t="s">
        <v>73</v>
      </c>
      <c r="S12" s="125" t="s">
        <v>74</v>
      </c>
      <c r="T12" s="125" t="s">
        <v>108</v>
      </c>
      <c r="U12" s="125" t="s">
        <v>109</v>
      </c>
      <c r="V12" s="125" t="s">
        <v>110</v>
      </c>
      <c r="W12" s="125" t="s">
        <v>111</v>
      </c>
      <c r="X12" s="125" t="s">
        <v>112</v>
      </c>
      <c r="Y12" s="125" t="s">
        <v>113</v>
      </c>
      <c r="Z12" s="125" t="s">
        <v>122</v>
      </c>
      <c r="AA12" s="125" t="s">
        <v>123</v>
      </c>
      <c r="AB12" s="125" t="s">
        <v>124</v>
      </c>
      <c r="AC12" s="125" t="s">
        <v>125</v>
      </c>
      <c r="AD12" s="125" t="s">
        <v>126</v>
      </c>
      <c r="AE12" s="125" t="s">
        <v>127</v>
      </c>
      <c r="AF12" s="125" t="s">
        <v>128</v>
      </c>
      <c r="AG12" s="125" t="s">
        <v>129</v>
      </c>
      <c r="AH12" s="125" t="s">
        <v>130</v>
      </c>
      <c r="AI12" s="125" t="s">
        <v>131</v>
      </c>
      <c r="AJ12" s="125" t="s">
        <v>132</v>
      </c>
      <c r="AK12" s="125" t="s">
        <v>133</v>
      </c>
      <c r="AL12" s="125" t="s">
        <v>134</v>
      </c>
      <c r="AM12" s="125" t="s">
        <v>135</v>
      </c>
      <c r="AN12" s="125" t="s">
        <v>136</v>
      </c>
      <c r="AO12" s="125" t="s">
        <v>137</v>
      </c>
      <c r="AP12" s="127" t="s">
        <v>138</v>
      </c>
    </row>
    <row r="13" spans="1:43" ht="24.95" customHeight="1" thickTop="1">
      <c r="B13" s="121"/>
      <c r="C13" s="139" t="s">
        <v>237</v>
      </c>
      <c r="D13" s="140">
        <v>24000272</v>
      </c>
      <c r="E13" s="142"/>
      <c r="F13" s="141">
        <v>86.08</v>
      </c>
      <c r="G13" s="142" t="s">
        <v>189</v>
      </c>
      <c r="H13" s="142" t="s">
        <v>189</v>
      </c>
      <c r="I13" s="142" t="s">
        <v>190</v>
      </c>
      <c r="J13" s="142" t="s">
        <v>190</v>
      </c>
      <c r="K13" s="141">
        <v>31.47</v>
      </c>
      <c r="L13" s="141">
        <v>22.5</v>
      </c>
      <c r="M13" s="142" t="s">
        <v>191</v>
      </c>
      <c r="N13" s="141">
        <v>22.5</v>
      </c>
      <c r="O13" s="142" t="s">
        <v>193</v>
      </c>
      <c r="P13" s="140">
        <v>1047</v>
      </c>
      <c r="Q13" s="143">
        <v>39.799999999999997</v>
      </c>
      <c r="R13" s="141">
        <v>36.840000000000003</v>
      </c>
      <c r="S13" s="143">
        <v>76.599999999999994</v>
      </c>
      <c r="T13" s="141">
        <v>49.79</v>
      </c>
      <c r="U13" s="142" t="s">
        <v>193</v>
      </c>
      <c r="V13" s="142" t="s">
        <v>193</v>
      </c>
      <c r="W13" s="142" t="s">
        <v>193</v>
      </c>
      <c r="X13" s="142" t="s">
        <v>193</v>
      </c>
      <c r="Y13" s="142" t="s">
        <v>211</v>
      </c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4"/>
      <c r="AQ13" s="14"/>
    </row>
    <row r="14" spans="1:43" ht="24.95" customHeight="1" thickBot="1">
      <c r="B14" s="122"/>
      <c r="C14" s="145" t="s">
        <v>239</v>
      </c>
      <c r="D14" s="146">
        <v>24000265</v>
      </c>
      <c r="E14" s="148"/>
      <c r="F14" s="147">
        <v>92.29</v>
      </c>
      <c r="G14" s="148" t="s">
        <v>189</v>
      </c>
      <c r="H14" s="148" t="s">
        <v>189</v>
      </c>
      <c r="I14" s="148" t="s">
        <v>190</v>
      </c>
      <c r="J14" s="148" t="s">
        <v>190</v>
      </c>
      <c r="K14" s="148" t="s">
        <v>191</v>
      </c>
      <c r="L14" s="148" t="s">
        <v>192</v>
      </c>
      <c r="M14" s="148" t="s">
        <v>191</v>
      </c>
      <c r="N14" s="146">
        <v>0</v>
      </c>
      <c r="O14" s="148" t="s">
        <v>193</v>
      </c>
      <c r="P14" s="148" t="s">
        <v>214</v>
      </c>
      <c r="Q14" s="147">
        <v>5.56</v>
      </c>
      <c r="R14" s="147">
        <v>19.989999999999998</v>
      </c>
      <c r="S14" s="171">
        <v>25.6</v>
      </c>
      <c r="T14" s="147">
        <v>84.73</v>
      </c>
      <c r="U14" s="148" t="s">
        <v>193</v>
      </c>
      <c r="V14" s="147">
        <v>14.47</v>
      </c>
      <c r="W14" s="147">
        <v>76.09</v>
      </c>
      <c r="X14" s="147">
        <v>60.57</v>
      </c>
      <c r="Y14" s="148" t="s">
        <v>211</v>
      </c>
      <c r="Z14" s="148" t="s">
        <v>193</v>
      </c>
      <c r="AA14" s="148" t="s">
        <v>193</v>
      </c>
      <c r="AB14" s="148" t="s">
        <v>193</v>
      </c>
      <c r="AC14" s="148" t="s">
        <v>193</v>
      </c>
      <c r="AD14" s="148" t="s">
        <v>193</v>
      </c>
      <c r="AE14" s="148" t="s">
        <v>193</v>
      </c>
      <c r="AF14" s="148" t="s">
        <v>193</v>
      </c>
      <c r="AG14" s="148" t="s">
        <v>193</v>
      </c>
      <c r="AH14" s="148" t="s">
        <v>193</v>
      </c>
      <c r="AI14" s="148" t="s">
        <v>193</v>
      </c>
      <c r="AJ14" s="148" t="s">
        <v>193</v>
      </c>
      <c r="AK14" s="148" t="s">
        <v>193</v>
      </c>
      <c r="AL14" s="148" t="s">
        <v>193</v>
      </c>
      <c r="AM14" s="148" t="s">
        <v>193</v>
      </c>
      <c r="AN14" s="148" t="s">
        <v>193</v>
      </c>
      <c r="AO14" s="148" t="s">
        <v>193</v>
      </c>
      <c r="AP14" s="234" t="s">
        <v>193</v>
      </c>
      <c r="AQ14" s="14"/>
    </row>
    <row r="15" spans="1:43" ht="24.95" customHeight="1">
      <c r="B15" s="15"/>
      <c r="E15" s="14"/>
    </row>
    <row r="16" spans="1:43" ht="24.95" customHeight="1">
      <c r="B16" s="15"/>
      <c r="E16" s="14"/>
    </row>
    <row r="17" spans="2:7" ht="24.95" customHeight="1">
      <c r="B17" s="15"/>
      <c r="E17" s="14"/>
    </row>
    <row r="18" spans="2:7" ht="24.95" customHeight="1">
      <c r="B18" s="15"/>
      <c r="E18" s="14"/>
    </row>
    <row r="19" spans="2:7" ht="24.95" customHeight="1">
      <c r="B19" s="15"/>
      <c r="E19" s="14"/>
    </row>
    <row r="20" spans="2:7" ht="24.95" customHeight="1">
      <c r="B20" s="15"/>
      <c r="E20" s="14"/>
    </row>
    <row r="21" spans="2:7" ht="24.95" customHeight="1">
      <c r="B21" s="15"/>
      <c r="C21" s="161"/>
      <c r="D21" s="161"/>
      <c r="E21" s="14"/>
    </row>
    <row r="22" spans="2:7" ht="24.95" customHeight="1">
      <c r="B22" s="15"/>
      <c r="E22" s="14"/>
    </row>
    <row r="23" spans="2:7" ht="24.95" customHeight="1">
      <c r="B23" s="15"/>
      <c r="E23" s="14"/>
    </row>
    <row r="24" spans="2:7" ht="24.95" customHeight="1">
      <c r="B24" s="15"/>
      <c r="E24" s="14"/>
    </row>
    <row r="25" spans="2:7" ht="24.95" customHeight="1">
      <c r="B25" s="15"/>
      <c r="E25" s="14"/>
      <c r="F25" s="14"/>
      <c r="G25" s="14"/>
    </row>
    <row r="26" spans="2:7" ht="24.95" customHeight="1">
      <c r="B26" s="15"/>
      <c r="E26" s="14"/>
    </row>
    <row r="27" spans="2:7" ht="24.95" customHeight="1">
      <c r="B27" s="15"/>
      <c r="E27" s="14"/>
    </row>
    <row r="28" spans="2:7" ht="24.95" customHeight="1">
      <c r="B28" s="15"/>
      <c r="E28" s="14"/>
    </row>
    <row r="29" spans="2:7" ht="24.95" customHeight="1">
      <c r="B29" s="15"/>
      <c r="E29" s="14"/>
    </row>
  </sheetData>
  <sheetProtection algorithmName="SHA-512" hashValue="QDELsU9fm6iLZH++pHXhlBvKuo3sVtshUpKWknUwFh8UGtrl1cbr5BzqfrstgeSlknLfbBJiOb7RJ002D+X1rQ==" saltValue="bc7OBJ79bSUPFbkUlBnWtQ==" spinCount="100000" sheet="1" objects="1" scenarios="1"/>
  <sortState xmlns:xlrd2="http://schemas.microsoft.com/office/spreadsheetml/2017/richdata2" ref="C13:X20">
    <sortCondition ref="C13:C20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2024-04-10T12:02:44Z</dcterms:modified>
</cp:coreProperties>
</file>