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235" yWindow="465" windowWidth="19185" windowHeight="8010"/>
  </bookViews>
  <sheets>
    <sheet name="KRYCÍ LIST" sheetId="5" r:id="rId1"/>
    <sheet name="VV" sheetId="3" r:id="rId2"/>
  </sheets>
  <calcPr calcId="125725"/>
</workbook>
</file>

<file path=xl/calcChain.xml><?xml version="1.0" encoding="utf-8"?>
<calcChain xmlns="http://schemas.openxmlformats.org/spreadsheetml/2006/main">
  <c r="J119" i="3"/>
  <c r="J118"/>
  <c r="J117"/>
  <c r="J116"/>
  <c r="J115"/>
  <c r="J114" l="1"/>
  <c r="J91" l="1"/>
  <c r="J68"/>
  <c r="J49"/>
  <c r="J48" s="1"/>
  <c r="J72"/>
  <c r="J71" s="1"/>
  <c r="J112"/>
  <c r="J111" s="1"/>
  <c r="H109"/>
  <c r="F109"/>
  <c r="J109" s="1"/>
  <c r="H108"/>
  <c r="F108"/>
  <c r="J108" s="1"/>
  <c r="J107"/>
  <c r="J106"/>
  <c r="H105"/>
  <c r="F105"/>
  <c r="J105" s="1"/>
  <c r="H100"/>
  <c r="F100"/>
  <c r="J100" s="1"/>
  <c r="J99"/>
  <c r="J98"/>
  <c r="J97"/>
  <c r="H89"/>
  <c r="F89"/>
  <c r="J89" s="1"/>
  <c r="H88"/>
  <c r="F88"/>
  <c r="J88" s="1"/>
  <c r="J87"/>
  <c r="J86"/>
  <c r="H85"/>
  <c r="F85"/>
  <c r="J85" s="1"/>
  <c r="H80"/>
  <c r="F80"/>
  <c r="J80" s="1"/>
  <c r="J79"/>
  <c r="J78"/>
  <c r="J77"/>
  <c r="H66"/>
  <c r="F66"/>
  <c r="J66" s="1"/>
  <c r="H65"/>
  <c r="F65"/>
  <c r="J65" s="1"/>
  <c r="J64"/>
  <c r="J63"/>
  <c r="H62"/>
  <c r="F62"/>
  <c r="J62" s="1"/>
  <c r="H57"/>
  <c r="F57"/>
  <c r="J57" s="1"/>
  <c r="J56"/>
  <c r="J55"/>
  <c r="J54"/>
  <c r="J46"/>
  <c r="H46"/>
  <c r="F44"/>
  <c r="F45" s="1"/>
  <c r="J43"/>
  <c r="J42"/>
  <c r="J41"/>
  <c r="J40"/>
  <c r="H40"/>
  <c r="J39"/>
  <c r="H39"/>
  <c r="J35"/>
  <c r="J34" s="1"/>
  <c r="H35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6"/>
  <c r="H16"/>
  <c r="J15"/>
  <c r="H15"/>
  <c r="J14"/>
  <c r="H14"/>
  <c r="J13"/>
  <c r="H13"/>
  <c r="J12"/>
  <c r="H12"/>
  <c r="J11"/>
  <c r="H11"/>
  <c r="J10"/>
  <c r="H10"/>
  <c r="J9"/>
  <c r="H9"/>
  <c r="F8"/>
  <c r="J8" s="1"/>
  <c r="H44" l="1"/>
  <c r="J53"/>
  <c r="J51" s="1"/>
  <c r="J104"/>
  <c r="J96"/>
  <c r="J84"/>
  <c r="J76"/>
  <c r="J61"/>
  <c r="H45"/>
  <c r="J45"/>
  <c r="F17"/>
  <c r="H8"/>
  <c r="J44"/>
  <c r="J38" l="1"/>
  <c r="J94"/>
  <c r="J74"/>
  <c r="H17"/>
  <c r="J17"/>
  <c r="J7" s="1"/>
  <c r="J5" s="1"/>
</calcChain>
</file>

<file path=xl/sharedStrings.xml><?xml version="1.0" encoding="utf-8"?>
<sst xmlns="http://schemas.openxmlformats.org/spreadsheetml/2006/main" count="210" uniqueCount="99">
  <si>
    <t>m2</t>
  </si>
  <si>
    <t>m3</t>
  </si>
  <si>
    <t>t</t>
  </si>
  <si>
    <t>jezdecký povrch - směs geotex, fíbr</t>
  </si>
  <si>
    <t>SP</t>
  </si>
  <si>
    <t>113107246</t>
  </si>
  <si>
    <t>181102302</t>
  </si>
  <si>
    <t>Úprava pláně v zářezech se zhutněním</t>
  </si>
  <si>
    <t>005: Komunikace</t>
  </si>
  <si>
    <t>564281111</t>
  </si>
  <si>
    <t>Podklad nebo podsyp ze štěrkopísku ŠP tl 300 mm</t>
  </si>
  <si>
    <t>576136121</t>
  </si>
  <si>
    <t>Asfaltový koberec ACO 11  podkl. 50/70</t>
  </si>
  <si>
    <t>576156311</t>
  </si>
  <si>
    <t>Asfaltový koberec AC 16 + podkl. 50/70</t>
  </si>
  <si>
    <t>998225111</t>
  </si>
  <si>
    <t>Přesun hmot pro pozemní komunikace s krytem z kamene, monolitickým betonovým nebo živičným</t>
  </si>
  <si>
    <t>Poř.</t>
  </si>
  <si>
    <t>Typ</t>
  </si>
  <si>
    <t>Kód</t>
  </si>
  <si>
    <t>Popis</t>
  </si>
  <si>
    <t>MJ</t>
  </si>
  <si>
    <t>Výměra bez ztr.</t>
  </si>
  <si>
    <t>Ztratné</t>
  </si>
  <si>
    <t>Výměra</t>
  </si>
  <si>
    <t>Jedn. cena</t>
  </si>
  <si>
    <t>Cena</t>
  </si>
  <si>
    <t>131201102</t>
  </si>
  <si>
    <t>Hloubení jam nezapažených v hornině tř. 3 objemu do 1000 m3</t>
  </si>
  <si>
    <t>SO.02</t>
  </si>
  <si>
    <t>23,20*51,00*(0,40-0,15)</t>
  </si>
  <si>
    <t>132201101</t>
  </si>
  <si>
    <t>Hloubení rýh š do 600 mm v hornině tř. 3 objemu do 100 m3</t>
  </si>
  <si>
    <t>20,46</t>
  </si>
  <si>
    <t>162301101</t>
  </si>
  <si>
    <t>Vodorovné přemístění do 500 m výkopku/sypaniny z horniny tř. 1 až 4</t>
  </si>
  <si>
    <t>295,80+20,42</t>
  </si>
  <si>
    <t>171101101</t>
  </si>
  <si>
    <t>Uložení sypaniny z hornin soudržných do násypů zhutněných na 95 % PS</t>
  </si>
  <si>
    <t>316,22</t>
  </si>
  <si>
    <t>SO.01</t>
  </si>
  <si>
    <t>(2,52+30+38,96)*(9,77+5,26+9,77)</t>
  </si>
  <si>
    <t>23,20*51,00</t>
  </si>
  <si>
    <t>564831111</t>
  </si>
  <si>
    <t>Podklad ze štěrku fr. 4/8 tl 100 mm (venkovní)</t>
  </si>
  <si>
    <t>B</t>
  </si>
  <si>
    <t>132000001</t>
  </si>
  <si>
    <t>Výkop pro drenáž</t>
  </si>
  <si>
    <t>270000001</t>
  </si>
  <si>
    <t>Drenáž</t>
  </si>
  <si>
    <t>m</t>
  </si>
  <si>
    <t>001: Zemní práce</t>
  </si>
  <si>
    <t>Odstranění podkladu pl přes 200 m2 živičných tl 300 mm</t>
  </si>
  <si>
    <t>3577</t>
  </si>
  <si>
    <t>099: Přesun hmot HSV</t>
  </si>
  <si>
    <t>SO_300: zpevněná plocha, areálová komunikace</t>
  </si>
  <si>
    <t>SO_310: zpevněná parkovací plocha pro zemědělskou techniku</t>
  </si>
  <si>
    <t>SO 320 – zpevněná plocha, parkování hostů</t>
  </si>
  <si>
    <t>564831110</t>
  </si>
  <si>
    <t>Podklad ze štěrku fr. 16/32 tl 200 mm (venkovní)</t>
  </si>
  <si>
    <t>000000020</t>
  </si>
  <si>
    <t>venkovní ohrady nekryté plochy</t>
  </si>
  <si>
    <t>000000018</t>
  </si>
  <si>
    <t>000000026</t>
  </si>
  <si>
    <t>SO.03</t>
  </si>
  <si>
    <t>000000027</t>
  </si>
  <si>
    <t>920</t>
  </si>
  <si>
    <t>000000028</t>
  </si>
  <si>
    <t>000000019</t>
  </si>
  <si>
    <t>Systémové parkurové rošty -dodávka</t>
  </si>
  <si>
    <t>Systémové parkurové rošty - montáž</t>
  </si>
  <si>
    <t>zásyp ŠP 4/8</t>
  </si>
  <si>
    <t>003: ostatní</t>
  </si>
  <si>
    <t>002: opěrné stěny</t>
  </si>
  <si>
    <t>Zeď opěrná - gabion š 1000</t>
  </si>
  <si>
    <t xml:space="preserve">Přesun hmot </t>
  </si>
  <si>
    <t>SO 160 – Úprava opracoviště</t>
  </si>
  <si>
    <t>sada parkur - 12 ks</t>
  </si>
  <si>
    <t>časomíra</t>
  </si>
  <si>
    <t>výsledková infotabule barevná</t>
  </si>
  <si>
    <t>tahač k planýrovacímu zařízení s nakladačem</t>
  </si>
  <si>
    <t>planýrovací zařízení š 2,2 m na úpravu povrchu</t>
  </si>
  <si>
    <t>Vybavení zařízení a sportovišť</t>
  </si>
  <si>
    <t>sada</t>
  </si>
  <si>
    <t>ks</t>
  </si>
  <si>
    <t>Rozpočet</t>
  </si>
  <si>
    <t>Zakázka</t>
  </si>
  <si>
    <t>Číslo zakázky</t>
  </si>
  <si>
    <t>Rekonstrukce sportoviště Zduchovice</t>
  </si>
  <si>
    <t>Klasifikace</t>
  </si>
  <si>
    <t>Fáze</t>
  </si>
  <si>
    <t>CZK</t>
  </si>
  <si>
    <t>Komentář</t>
  </si>
  <si>
    <t>Verze</t>
  </si>
  <si>
    <t>Firmy</t>
  </si>
  <si>
    <t>Typ Firmy</t>
  </si>
  <si>
    <t>Uživatelé</t>
  </si>
  <si>
    <t>Význam (funkce)</t>
  </si>
  <si>
    <t>Zpracovatel</t>
  </si>
</sst>
</file>

<file path=xl/styles.xml><?xml version="1.0" encoding="utf-8"?>
<styleSheet xmlns="http://schemas.openxmlformats.org/spreadsheetml/2006/main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22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color indexed="18"/>
      <name val="Arial"/>
      <family val="2"/>
      <charset val="238"/>
    </font>
    <font>
      <sz val="8"/>
      <color indexed="17"/>
      <name val="Courier New"/>
      <family val="3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8"/>
      <name val="Arial CE"/>
      <charset val="238"/>
    </font>
    <font>
      <sz val="8"/>
      <color indexed="17"/>
      <name val="Arial"/>
      <family val="2"/>
      <charset val="238"/>
    </font>
    <font>
      <sz val="8"/>
      <name val="Arial"/>
      <family val="2"/>
      <charset val="238"/>
    </font>
    <font>
      <b/>
      <i/>
      <sz val="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8"/>
      <color indexed="18"/>
      <name val="Arial"/>
      <family val="2"/>
      <charset val="238"/>
    </font>
    <font>
      <b/>
      <sz val="20"/>
      <color rgb="FF000080"/>
      <name val="Arial"/>
      <family val="2"/>
      <charset val="238"/>
    </font>
    <font>
      <b/>
      <sz val="15"/>
      <color indexed="1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</cellStyleXfs>
  <cellXfs count="79">
    <xf numFmtId="0" fontId="0" fillId="0" borderId="0" xfId="0"/>
    <xf numFmtId="166" fontId="5" fillId="0" borderId="0" xfId="1" applyNumberFormat="1" applyFont="1" applyBorder="1" applyAlignment="1">
      <alignment horizontal="right" vertical="top"/>
    </xf>
    <xf numFmtId="49" fontId="6" fillId="0" borderId="0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 wrapText="1"/>
    </xf>
    <xf numFmtId="3" fontId="7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164" fontId="6" fillId="0" borderId="1" xfId="1" applyNumberFormat="1" applyFont="1" applyBorder="1" applyAlignment="1">
      <alignment horizontal="right" vertical="top"/>
    </xf>
    <xf numFmtId="49" fontId="6" fillId="0" borderId="1" xfId="1" applyNumberFormat="1" applyFont="1" applyBorder="1" applyAlignment="1">
      <alignment horizontal="center" vertical="top"/>
    </xf>
    <xf numFmtId="166" fontId="6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49" fontId="2" fillId="0" borderId="2" xfId="1" applyNumberFormat="1" applyFont="1" applyBorder="1" applyAlignment="1">
      <alignment horizontal="center"/>
    </xf>
    <xf numFmtId="0" fontId="7" fillId="0" borderId="0" xfId="1" applyNumberFormat="1" applyFont="1" applyAlignment="1">
      <alignment horizontal="left"/>
    </xf>
    <xf numFmtId="0" fontId="2" fillId="0" borderId="0" xfId="1" applyFont="1"/>
    <xf numFmtId="164" fontId="2" fillId="0" borderId="0" xfId="1" applyNumberFormat="1" applyFont="1" applyAlignment="1"/>
    <xf numFmtId="0" fontId="2" fillId="0" borderId="0" xfId="1" applyNumberFormat="1" applyFont="1" applyAlignment="1">
      <alignment horizontal="left"/>
    </xf>
    <xf numFmtId="165" fontId="2" fillId="0" borderId="0" xfId="1" applyNumberFormat="1" applyFont="1" applyFill="1" applyBorder="1" applyAlignment="1"/>
    <xf numFmtId="166" fontId="2" fillId="0" borderId="0" xfId="1" applyNumberFormat="1" applyFont="1" applyAlignment="1"/>
    <xf numFmtId="167" fontId="2" fillId="0" borderId="0" xfId="1" applyNumberFormat="1" applyFont="1" applyAlignment="1"/>
    <xf numFmtId="0" fontId="5" fillId="0" borderId="0" xfId="1" applyFont="1"/>
    <xf numFmtId="49" fontId="6" fillId="0" borderId="1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164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left" vertical="top" wrapText="1"/>
    </xf>
    <xf numFmtId="165" fontId="3" fillId="0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Alignment="1">
      <alignment horizontal="left" vertical="top" wrapText="1"/>
    </xf>
    <xf numFmtId="165" fontId="3" fillId="0" borderId="0" xfId="1" applyNumberFormat="1" applyFont="1" applyFill="1" applyBorder="1" applyAlignment="1">
      <alignment horizontal="left" vertical="top" wrapText="1"/>
    </xf>
    <xf numFmtId="167" fontId="3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7" fontId="11" fillId="0" borderId="0" xfId="1" applyNumberFormat="1" applyFont="1" applyAlignment="1">
      <alignment horizontal="center" vertical="center"/>
    </xf>
    <xf numFmtId="0" fontId="2" fillId="0" borderId="2" xfId="1" applyNumberFormat="1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right" vertical="top"/>
    </xf>
    <xf numFmtId="49" fontId="6" fillId="0" borderId="0" xfId="1" applyNumberFormat="1" applyFont="1" applyBorder="1" applyAlignment="1">
      <alignment horizontal="center" vertical="top"/>
    </xf>
    <xf numFmtId="167" fontId="6" fillId="0" borderId="0" xfId="1" applyNumberFormat="1" applyFont="1" applyBorder="1" applyAlignment="1">
      <alignment horizontal="right" vertical="top"/>
    </xf>
    <xf numFmtId="0" fontId="4" fillId="0" borderId="0" xfId="1" applyFont="1"/>
    <xf numFmtId="167" fontId="4" fillId="0" borderId="0" xfId="1" applyNumberFormat="1" applyFont="1"/>
    <xf numFmtId="0" fontId="10" fillId="0" borderId="0" xfId="1" applyFont="1" applyAlignment="1">
      <alignment horizontal="left" vertical="top" wrapText="1"/>
    </xf>
    <xf numFmtId="166" fontId="5" fillId="0" borderId="1" xfId="1" applyNumberFormat="1" applyFont="1" applyBorder="1" applyAlignment="1">
      <alignment horizontal="right" vertical="top"/>
    </xf>
    <xf numFmtId="49" fontId="6" fillId="0" borderId="1" xfId="1" applyNumberFormat="1" applyFont="1" applyFill="1" applyBorder="1" applyAlignment="1">
      <alignment horizontal="left" vertical="top"/>
    </xf>
    <xf numFmtId="49" fontId="6" fillId="0" borderId="0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Border="1" applyAlignment="1">
      <alignment horizontal="right" vertical="top"/>
    </xf>
    <xf numFmtId="0" fontId="6" fillId="0" borderId="1" xfId="1" applyNumberFormat="1" applyFont="1" applyBorder="1" applyAlignment="1">
      <alignment horizontal="center" vertical="top" wrapText="1"/>
    </xf>
    <xf numFmtId="166" fontId="0" fillId="0" borderId="0" xfId="0" applyNumberFormat="1"/>
    <xf numFmtId="0" fontId="14" fillId="0" borderId="0" xfId="2" applyNumberFormat="1" applyFont="1" applyBorder="1" applyAlignment="1">
      <alignment horizontal="left"/>
    </xf>
    <xf numFmtId="0" fontId="12" fillId="0" borderId="0" xfId="2" applyNumberFormat="1" applyAlignment="1">
      <alignment horizontal="left" wrapText="1"/>
    </xf>
    <xf numFmtId="0" fontId="12" fillId="0" borderId="0" xfId="2"/>
    <xf numFmtId="0" fontId="15" fillId="0" borderId="0" xfId="0" applyNumberFormat="1" applyFont="1" applyAlignment="1">
      <alignment horizontal="center"/>
    </xf>
    <xf numFmtId="0" fontId="16" fillId="0" borderId="0" xfId="3" applyNumberFormat="1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17" fillId="0" borderId="4" xfId="0" applyNumberFormat="1" applyFont="1" applyBorder="1" applyAlignment="1">
      <alignment horizontal="left" vertical="top"/>
    </xf>
    <xf numFmtId="0" fontId="18" fillId="0" borderId="5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horizontal="left" vertical="center"/>
    </xf>
    <xf numFmtId="0" fontId="19" fillId="0" borderId="7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 wrapText="1"/>
    </xf>
    <xf numFmtId="0" fontId="20" fillId="0" borderId="0" xfId="0" applyFont="1"/>
    <xf numFmtId="0" fontId="17" fillId="0" borderId="8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16" fillId="0" borderId="0" xfId="3" applyNumberFormat="1" applyFont="1" applyFill="1" applyBorder="1" applyAlignment="1">
      <alignment horizontal="left"/>
    </xf>
    <xf numFmtId="14" fontId="18" fillId="0" borderId="5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18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21" fillId="0" borderId="0" xfId="0" applyFont="1"/>
    <xf numFmtId="0" fontId="17" fillId="0" borderId="10" xfId="0" applyNumberFormat="1" applyFont="1" applyBorder="1" applyAlignment="1">
      <alignment horizontal="left" vertical="top"/>
    </xf>
    <xf numFmtId="0" fontId="18" fillId="0" borderId="0" xfId="0" applyFont="1"/>
  </cellXfs>
  <cellStyles count="4">
    <cellStyle name="Nadpis 1" xfId="3" builtinId="16"/>
    <cellStyle name="Název" xfId="2" builtinId="15"/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31" sqref="B31"/>
    </sheetView>
  </sheetViews>
  <sheetFormatPr defaultRowHeight="15"/>
  <cols>
    <col min="1" max="1" width="29.42578125" customWidth="1"/>
    <col min="2" max="2" width="92" customWidth="1"/>
    <col min="7" max="7" width="18" customWidth="1"/>
    <col min="8" max="8" width="27.42578125" bestFit="1" customWidth="1"/>
    <col min="9" max="9" width="20" customWidth="1"/>
    <col min="257" max="257" width="29.42578125" customWidth="1"/>
    <col min="258" max="258" width="92" customWidth="1"/>
    <col min="263" max="263" width="18" customWidth="1"/>
    <col min="264" max="264" width="27.42578125" bestFit="1" customWidth="1"/>
    <col min="265" max="265" width="20" customWidth="1"/>
    <col min="513" max="513" width="29.42578125" customWidth="1"/>
    <col min="514" max="514" width="92" customWidth="1"/>
    <col min="519" max="519" width="18" customWidth="1"/>
    <col min="520" max="520" width="27.42578125" bestFit="1" customWidth="1"/>
    <col min="521" max="521" width="20" customWidth="1"/>
    <col min="769" max="769" width="29.42578125" customWidth="1"/>
    <col min="770" max="770" width="92" customWidth="1"/>
    <col min="775" max="775" width="18" customWidth="1"/>
    <col min="776" max="776" width="27.42578125" bestFit="1" customWidth="1"/>
    <col min="777" max="777" width="20" customWidth="1"/>
    <col min="1025" max="1025" width="29.42578125" customWidth="1"/>
    <col min="1026" max="1026" width="92" customWidth="1"/>
    <col min="1031" max="1031" width="18" customWidth="1"/>
    <col min="1032" max="1032" width="27.42578125" bestFit="1" customWidth="1"/>
    <col min="1033" max="1033" width="20" customWidth="1"/>
    <col min="1281" max="1281" width="29.42578125" customWidth="1"/>
    <col min="1282" max="1282" width="92" customWidth="1"/>
    <col min="1287" max="1287" width="18" customWidth="1"/>
    <col min="1288" max="1288" width="27.42578125" bestFit="1" customWidth="1"/>
    <col min="1289" max="1289" width="20" customWidth="1"/>
    <col min="1537" max="1537" width="29.42578125" customWidth="1"/>
    <col min="1538" max="1538" width="92" customWidth="1"/>
    <col min="1543" max="1543" width="18" customWidth="1"/>
    <col min="1544" max="1544" width="27.42578125" bestFit="1" customWidth="1"/>
    <col min="1545" max="1545" width="20" customWidth="1"/>
    <col min="1793" max="1793" width="29.42578125" customWidth="1"/>
    <col min="1794" max="1794" width="92" customWidth="1"/>
    <col min="1799" max="1799" width="18" customWidth="1"/>
    <col min="1800" max="1800" width="27.42578125" bestFit="1" customWidth="1"/>
    <col min="1801" max="1801" width="20" customWidth="1"/>
    <col min="2049" max="2049" width="29.42578125" customWidth="1"/>
    <col min="2050" max="2050" width="92" customWidth="1"/>
    <col min="2055" max="2055" width="18" customWidth="1"/>
    <col min="2056" max="2056" width="27.42578125" bestFit="1" customWidth="1"/>
    <col min="2057" max="2057" width="20" customWidth="1"/>
    <col min="2305" max="2305" width="29.42578125" customWidth="1"/>
    <col min="2306" max="2306" width="92" customWidth="1"/>
    <col min="2311" max="2311" width="18" customWidth="1"/>
    <col min="2312" max="2312" width="27.42578125" bestFit="1" customWidth="1"/>
    <col min="2313" max="2313" width="20" customWidth="1"/>
    <col min="2561" max="2561" width="29.42578125" customWidth="1"/>
    <col min="2562" max="2562" width="92" customWidth="1"/>
    <col min="2567" max="2567" width="18" customWidth="1"/>
    <col min="2568" max="2568" width="27.42578125" bestFit="1" customWidth="1"/>
    <col min="2569" max="2569" width="20" customWidth="1"/>
    <col min="2817" max="2817" width="29.42578125" customWidth="1"/>
    <col min="2818" max="2818" width="92" customWidth="1"/>
    <col min="2823" max="2823" width="18" customWidth="1"/>
    <col min="2824" max="2824" width="27.42578125" bestFit="1" customWidth="1"/>
    <col min="2825" max="2825" width="20" customWidth="1"/>
    <col min="3073" max="3073" width="29.42578125" customWidth="1"/>
    <col min="3074" max="3074" width="92" customWidth="1"/>
    <col min="3079" max="3079" width="18" customWidth="1"/>
    <col min="3080" max="3080" width="27.42578125" bestFit="1" customWidth="1"/>
    <col min="3081" max="3081" width="20" customWidth="1"/>
    <col min="3329" max="3329" width="29.42578125" customWidth="1"/>
    <col min="3330" max="3330" width="92" customWidth="1"/>
    <col min="3335" max="3335" width="18" customWidth="1"/>
    <col min="3336" max="3336" width="27.42578125" bestFit="1" customWidth="1"/>
    <col min="3337" max="3337" width="20" customWidth="1"/>
    <col min="3585" max="3585" width="29.42578125" customWidth="1"/>
    <col min="3586" max="3586" width="92" customWidth="1"/>
    <col min="3591" max="3591" width="18" customWidth="1"/>
    <col min="3592" max="3592" width="27.42578125" bestFit="1" customWidth="1"/>
    <col min="3593" max="3593" width="20" customWidth="1"/>
    <col min="3841" max="3841" width="29.42578125" customWidth="1"/>
    <col min="3842" max="3842" width="92" customWidth="1"/>
    <col min="3847" max="3847" width="18" customWidth="1"/>
    <col min="3848" max="3848" width="27.42578125" bestFit="1" customWidth="1"/>
    <col min="3849" max="3849" width="20" customWidth="1"/>
    <col min="4097" max="4097" width="29.42578125" customWidth="1"/>
    <col min="4098" max="4098" width="92" customWidth="1"/>
    <col min="4103" max="4103" width="18" customWidth="1"/>
    <col min="4104" max="4104" width="27.42578125" bestFit="1" customWidth="1"/>
    <col min="4105" max="4105" width="20" customWidth="1"/>
    <col min="4353" max="4353" width="29.42578125" customWidth="1"/>
    <col min="4354" max="4354" width="92" customWidth="1"/>
    <col min="4359" max="4359" width="18" customWidth="1"/>
    <col min="4360" max="4360" width="27.42578125" bestFit="1" customWidth="1"/>
    <col min="4361" max="4361" width="20" customWidth="1"/>
    <col min="4609" max="4609" width="29.42578125" customWidth="1"/>
    <col min="4610" max="4610" width="92" customWidth="1"/>
    <col min="4615" max="4615" width="18" customWidth="1"/>
    <col min="4616" max="4616" width="27.42578125" bestFit="1" customWidth="1"/>
    <col min="4617" max="4617" width="20" customWidth="1"/>
    <col min="4865" max="4865" width="29.42578125" customWidth="1"/>
    <col min="4866" max="4866" width="92" customWidth="1"/>
    <col min="4871" max="4871" width="18" customWidth="1"/>
    <col min="4872" max="4872" width="27.42578125" bestFit="1" customWidth="1"/>
    <col min="4873" max="4873" width="20" customWidth="1"/>
    <col min="5121" max="5121" width="29.42578125" customWidth="1"/>
    <col min="5122" max="5122" width="92" customWidth="1"/>
    <col min="5127" max="5127" width="18" customWidth="1"/>
    <col min="5128" max="5128" width="27.42578125" bestFit="1" customWidth="1"/>
    <col min="5129" max="5129" width="20" customWidth="1"/>
    <col min="5377" max="5377" width="29.42578125" customWidth="1"/>
    <col min="5378" max="5378" width="92" customWidth="1"/>
    <col min="5383" max="5383" width="18" customWidth="1"/>
    <col min="5384" max="5384" width="27.42578125" bestFit="1" customWidth="1"/>
    <col min="5385" max="5385" width="20" customWidth="1"/>
    <col min="5633" max="5633" width="29.42578125" customWidth="1"/>
    <col min="5634" max="5634" width="92" customWidth="1"/>
    <col min="5639" max="5639" width="18" customWidth="1"/>
    <col min="5640" max="5640" width="27.42578125" bestFit="1" customWidth="1"/>
    <col min="5641" max="5641" width="20" customWidth="1"/>
    <col min="5889" max="5889" width="29.42578125" customWidth="1"/>
    <col min="5890" max="5890" width="92" customWidth="1"/>
    <col min="5895" max="5895" width="18" customWidth="1"/>
    <col min="5896" max="5896" width="27.42578125" bestFit="1" customWidth="1"/>
    <col min="5897" max="5897" width="20" customWidth="1"/>
    <col min="6145" max="6145" width="29.42578125" customWidth="1"/>
    <col min="6146" max="6146" width="92" customWidth="1"/>
    <col min="6151" max="6151" width="18" customWidth="1"/>
    <col min="6152" max="6152" width="27.42578125" bestFit="1" customWidth="1"/>
    <col min="6153" max="6153" width="20" customWidth="1"/>
    <col min="6401" max="6401" width="29.42578125" customWidth="1"/>
    <col min="6402" max="6402" width="92" customWidth="1"/>
    <col min="6407" max="6407" width="18" customWidth="1"/>
    <col min="6408" max="6408" width="27.42578125" bestFit="1" customWidth="1"/>
    <col min="6409" max="6409" width="20" customWidth="1"/>
    <col min="6657" max="6657" width="29.42578125" customWidth="1"/>
    <col min="6658" max="6658" width="92" customWidth="1"/>
    <col min="6663" max="6663" width="18" customWidth="1"/>
    <col min="6664" max="6664" width="27.42578125" bestFit="1" customWidth="1"/>
    <col min="6665" max="6665" width="20" customWidth="1"/>
    <col min="6913" max="6913" width="29.42578125" customWidth="1"/>
    <col min="6914" max="6914" width="92" customWidth="1"/>
    <col min="6919" max="6919" width="18" customWidth="1"/>
    <col min="6920" max="6920" width="27.42578125" bestFit="1" customWidth="1"/>
    <col min="6921" max="6921" width="20" customWidth="1"/>
    <col min="7169" max="7169" width="29.42578125" customWidth="1"/>
    <col min="7170" max="7170" width="92" customWidth="1"/>
    <col min="7175" max="7175" width="18" customWidth="1"/>
    <col min="7176" max="7176" width="27.42578125" bestFit="1" customWidth="1"/>
    <col min="7177" max="7177" width="20" customWidth="1"/>
    <col min="7425" max="7425" width="29.42578125" customWidth="1"/>
    <col min="7426" max="7426" width="92" customWidth="1"/>
    <col min="7431" max="7431" width="18" customWidth="1"/>
    <col min="7432" max="7432" width="27.42578125" bestFit="1" customWidth="1"/>
    <col min="7433" max="7433" width="20" customWidth="1"/>
    <col min="7681" max="7681" width="29.42578125" customWidth="1"/>
    <col min="7682" max="7682" width="92" customWidth="1"/>
    <col min="7687" max="7687" width="18" customWidth="1"/>
    <col min="7688" max="7688" width="27.42578125" bestFit="1" customWidth="1"/>
    <col min="7689" max="7689" width="20" customWidth="1"/>
    <col min="7937" max="7937" width="29.42578125" customWidth="1"/>
    <col min="7938" max="7938" width="92" customWidth="1"/>
    <col min="7943" max="7943" width="18" customWidth="1"/>
    <col min="7944" max="7944" width="27.42578125" bestFit="1" customWidth="1"/>
    <col min="7945" max="7945" width="20" customWidth="1"/>
    <col min="8193" max="8193" width="29.42578125" customWidth="1"/>
    <col min="8194" max="8194" width="92" customWidth="1"/>
    <col min="8199" max="8199" width="18" customWidth="1"/>
    <col min="8200" max="8200" width="27.42578125" bestFit="1" customWidth="1"/>
    <col min="8201" max="8201" width="20" customWidth="1"/>
    <col min="8449" max="8449" width="29.42578125" customWidth="1"/>
    <col min="8450" max="8450" width="92" customWidth="1"/>
    <col min="8455" max="8455" width="18" customWidth="1"/>
    <col min="8456" max="8456" width="27.42578125" bestFit="1" customWidth="1"/>
    <col min="8457" max="8457" width="20" customWidth="1"/>
    <col min="8705" max="8705" width="29.42578125" customWidth="1"/>
    <col min="8706" max="8706" width="92" customWidth="1"/>
    <col min="8711" max="8711" width="18" customWidth="1"/>
    <col min="8712" max="8712" width="27.42578125" bestFit="1" customWidth="1"/>
    <col min="8713" max="8713" width="20" customWidth="1"/>
    <col min="8961" max="8961" width="29.42578125" customWidth="1"/>
    <col min="8962" max="8962" width="92" customWidth="1"/>
    <col min="8967" max="8967" width="18" customWidth="1"/>
    <col min="8968" max="8968" width="27.42578125" bestFit="1" customWidth="1"/>
    <col min="8969" max="8969" width="20" customWidth="1"/>
    <col min="9217" max="9217" width="29.42578125" customWidth="1"/>
    <col min="9218" max="9218" width="92" customWidth="1"/>
    <col min="9223" max="9223" width="18" customWidth="1"/>
    <col min="9224" max="9224" width="27.42578125" bestFit="1" customWidth="1"/>
    <col min="9225" max="9225" width="20" customWidth="1"/>
    <col min="9473" max="9473" width="29.42578125" customWidth="1"/>
    <col min="9474" max="9474" width="92" customWidth="1"/>
    <col min="9479" max="9479" width="18" customWidth="1"/>
    <col min="9480" max="9480" width="27.42578125" bestFit="1" customWidth="1"/>
    <col min="9481" max="9481" width="20" customWidth="1"/>
    <col min="9729" max="9729" width="29.42578125" customWidth="1"/>
    <col min="9730" max="9730" width="92" customWidth="1"/>
    <col min="9735" max="9735" width="18" customWidth="1"/>
    <col min="9736" max="9736" width="27.42578125" bestFit="1" customWidth="1"/>
    <col min="9737" max="9737" width="20" customWidth="1"/>
    <col min="9985" max="9985" width="29.42578125" customWidth="1"/>
    <col min="9986" max="9986" width="92" customWidth="1"/>
    <col min="9991" max="9991" width="18" customWidth="1"/>
    <col min="9992" max="9992" width="27.42578125" bestFit="1" customWidth="1"/>
    <col min="9993" max="9993" width="20" customWidth="1"/>
    <col min="10241" max="10241" width="29.42578125" customWidth="1"/>
    <col min="10242" max="10242" width="92" customWidth="1"/>
    <col min="10247" max="10247" width="18" customWidth="1"/>
    <col min="10248" max="10248" width="27.42578125" bestFit="1" customWidth="1"/>
    <col min="10249" max="10249" width="20" customWidth="1"/>
    <col min="10497" max="10497" width="29.42578125" customWidth="1"/>
    <col min="10498" max="10498" width="92" customWidth="1"/>
    <col min="10503" max="10503" width="18" customWidth="1"/>
    <col min="10504" max="10504" width="27.42578125" bestFit="1" customWidth="1"/>
    <col min="10505" max="10505" width="20" customWidth="1"/>
    <col min="10753" max="10753" width="29.42578125" customWidth="1"/>
    <col min="10754" max="10754" width="92" customWidth="1"/>
    <col min="10759" max="10759" width="18" customWidth="1"/>
    <col min="10760" max="10760" width="27.42578125" bestFit="1" customWidth="1"/>
    <col min="10761" max="10761" width="20" customWidth="1"/>
    <col min="11009" max="11009" width="29.42578125" customWidth="1"/>
    <col min="11010" max="11010" width="92" customWidth="1"/>
    <col min="11015" max="11015" width="18" customWidth="1"/>
    <col min="11016" max="11016" width="27.42578125" bestFit="1" customWidth="1"/>
    <col min="11017" max="11017" width="20" customWidth="1"/>
    <col min="11265" max="11265" width="29.42578125" customWidth="1"/>
    <col min="11266" max="11266" width="92" customWidth="1"/>
    <col min="11271" max="11271" width="18" customWidth="1"/>
    <col min="11272" max="11272" width="27.42578125" bestFit="1" customWidth="1"/>
    <col min="11273" max="11273" width="20" customWidth="1"/>
    <col min="11521" max="11521" width="29.42578125" customWidth="1"/>
    <col min="11522" max="11522" width="92" customWidth="1"/>
    <col min="11527" max="11527" width="18" customWidth="1"/>
    <col min="11528" max="11528" width="27.42578125" bestFit="1" customWidth="1"/>
    <col min="11529" max="11529" width="20" customWidth="1"/>
    <col min="11777" max="11777" width="29.42578125" customWidth="1"/>
    <col min="11778" max="11778" width="92" customWidth="1"/>
    <col min="11783" max="11783" width="18" customWidth="1"/>
    <col min="11784" max="11784" width="27.42578125" bestFit="1" customWidth="1"/>
    <col min="11785" max="11785" width="20" customWidth="1"/>
    <col min="12033" max="12033" width="29.42578125" customWidth="1"/>
    <col min="12034" max="12034" width="92" customWidth="1"/>
    <col min="12039" max="12039" width="18" customWidth="1"/>
    <col min="12040" max="12040" width="27.42578125" bestFit="1" customWidth="1"/>
    <col min="12041" max="12041" width="20" customWidth="1"/>
    <col min="12289" max="12289" width="29.42578125" customWidth="1"/>
    <col min="12290" max="12290" width="92" customWidth="1"/>
    <col min="12295" max="12295" width="18" customWidth="1"/>
    <col min="12296" max="12296" width="27.42578125" bestFit="1" customWidth="1"/>
    <col min="12297" max="12297" width="20" customWidth="1"/>
    <col min="12545" max="12545" width="29.42578125" customWidth="1"/>
    <col min="12546" max="12546" width="92" customWidth="1"/>
    <col min="12551" max="12551" width="18" customWidth="1"/>
    <col min="12552" max="12552" width="27.42578125" bestFit="1" customWidth="1"/>
    <col min="12553" max="12553" width="20" customWidth="1"/>
    <col min="12801" max="12801" width="29.42578125" customWidth="1"/>
    <col min="12802" max="12802" width="92" customWidth="1"/>
    <col min="12807" max="12807" width="18" customWidth="1"/>
    <col min="12808" max="12808" width="27.42578125" bestFit="1" customWidth="1"/>
    <col min="12809" max="12809" width="20" customWidth="1"/>
    <col min="13057" max="13057" width="29.42578125" customWidth="1"/>
    <col min="13058" max="13058" width="92" customWidth="1"/>
    <col min="13063" max="13063" width="18" customWidth="1"/>
    <col min="13064" max="13064" width="27.42578125" bestFit="1" customWidth="1"/>
    <col min="13065" max="13065" width="20" customWidth="1"/>
    <col min="13313" max="13313" width="29.42578125" customWidth="1"/>
    <col min="13314" max="13314" width="92" customWidth="1"/>
    <col min="13319" max="13319" width="18" customWidth="1"/>
    <col min="13320" max="13320" width="27.42578125" bestFit="1" customWidth="1"/>
    <col min="13321" max="13321" width="20" customWidth="1"/>
    <col min="13569" max="13569" width="29.42578125" customWidth="1"/>
    <col min="13570" max="13570" width="92" customWidth="1"/>
    <col min="13575" max="13575" width="18" customWidth="1"/>
    <col min="13576" max="13576" width="27.42578125" bestFit="1" customWidth="1"/>
    <col min="13577" max="13577" width="20" customWidth="1"/>
    <col min="13825" max="13825" width="29.42578125" customWidth="1"/>
    <col min="13826" max="13826" width="92" customWidth="1"/>
    <col min="13831" max="13831" width="18" customWidth="1"/>
    <col min="13832" max="13832" width="27.42578125" bestFit="1" customWidth="1"/>
    <col min="13833" max="13833" width="20" customWidth="1"/>
    <col min="14081" max="14081" width="29.42578125" customWidth="1"/>
    <col min="14082" max="14082" width="92" customWidth="1"/>
    <col min="14087" max="14087" width="18" customWidth="1"/>
    <col min="14088" max="14088" width="27.42578125" bestFit="1" customWidth="1"/>
    <col min="14089" max="14089" width="20" customWidth="1"/>
    <col min="14337" max="14337" width="29.42578125" customWidth="1"/>
    <col min="14338" max="14338" width="92" customWidth="1"/>
    <col min="14343" max="14343" width="18" customWidth="1"/>
    <col min="14344" max="14344" width="27.42578125" bestFit="1" customWidth="1"/>
    <col min="14345" max="14345" width="20" customWidth="1"/>
    <col min="14593" max="14593" width="29.42578125" customWidth="1"/>
    <col min="14594" max="14594" width="92" customWidth="1"/>
    <col min="14599" max="14599" width="18" customWidth="1"/>
    <col min="14600" max="14600" width="27.42578125" bestFit="1" customWidth="1"/>
    <col min="14601" max="14601" width="20" customWidth="1"/>
    <col min="14849" max="14849" width="29.42578125" customWidth="1"/>
    <col min="14850" max="14850" width="92" customWidth="1"/>
    <col min="14855" max="14855" width="18" customWidth="1"/>
    <col min="14856" max="14856" width="27.42578125" bestFit="1" customWidth="1"/>
    <col min="14857" max="14857" width="20" customWidth="1"/>
    <col min="15105" max="15105" width="29.42578125" customWidth="1"/>
    <col min="15106" max="15106" width="92" customWidth="1"/>
    <col min="15111" max="15111" width="18" customWidth="1"/>
    <col min="15112" max="15112" width="27.42578125" bestFit="1" customWidth="1"/>
    <col min="15113" max="15113" width="20" customWidth="1"/>
    <col min="15361" max="15361" width="29.42578125" customWidth="1"/>
    <col min="15362" max="15362" width="92" customWidth="1"/>
    <col min="15367" max="15367" width="18" customWidth="1"/>
    <col min="15368" max="15368" width="27.42578125" bestFit="1" customWidth="1"/>
    <col min="15369" max="15369" width="20" customWidth="1"/>
    <col min="15617" max="15617" width="29.42578125" customWidth="1"/>
    <col min="15618" max="15618" width="92" customWidth="1"/>
    <col min="15623" max="15623" width="18" customWidth="1"/>
    <col min="15624" max="15624" width="27.42578125" bestFit="1" customWidth="1"/>
    <col min="15625" max="15625" width="20" customWidth="1"/>
    <col min="15873" max="15873" width="29.42578125" customWidth="1"/>
    <col min="15874" max="15874" width="92" customWidth="1"/>
    <col min="15879" max="15879" width="18" customWidth="1"/>
    <col min="15880" max="15880" width="27.42578125" bestFit="1" customWidth="1"/>
    <col min="15881" max="15881" width="20" customWidth="1"/>
    <col min="16129" max="16129" width="29.42578125" customWidth="1"/>
    <col min="16130" max="16130" width="92" customWidth="1"/>
    <col min="16135" max="16135" width="18" customWidth="1"/>
    <col min="16136" max="16136" width="27.42578125" bestFit="1" customWidth="1"/>
    <col min="16137" max="16137" width="20" customWidth="1"/>
  </cols>
  <sheetData>
    <row r="1" spans="1:3" s="55" customFormat="1" ht="23.25">
      <c r="A1" s="53"/>
      <c r="B1" s="54"/>
    </row>
    <row r="2" spans="1:3" ht="30" customHeight="1">
      <c r="A2" s="56" t="s">
        <v>85</v>
      </c>
      <c r="B2" s="56"/>
    </row>
    <row r="3" spans="1:3" ht="19.5">
      <c r="A3" s="57" t="s">
        <v>86</v>
      </c>
      <c r="B3" s="58"/>
    </row>
    <row r="4" spans="1:3">
      <c r="A4" s="59" t="s">
        <v>87</v>
      </c>
      <c r="B4" s="60"/>
    </row>
    <row r="5" spans="1:3" ht="15.75">
      <c r="A5" s="61" t="s">
        <v>86</v>
      </c>
      <c r="B5" s="62" t="s">
        <v>88</v>
      </c>
    </row>
    <row r="6" spans="1:3">
      <c r="A6" s="63" t="s">
        <v>89</v>
      </c>
      <c r="B6" s="64"/>
    </row>
    <row r="7" spans="1:3">
      <c r="A7" s="63" t="s">
        <v>90</v>
      </c>
      <c r="B7" s="64"/>
      <c r="C7" s="65" t="s">
        <v>91</v>
      </c>
    </row>
    <row r="8" spans="1:3">
      <c r="A8" s="66" t="s">
        <v>92</v>
      </c>
      <c r="B8" s="67"/>
    </row>
    <row r="9" spans="1:3" ht="30" customHeight="1">
      <c r="A9" s="68"/>
      <c r="B9" s="58"/>
    </row>
    <row r="10" spans="1:3" ht="19.5">
      <c r="A10" s="69" t="s">
        <v>93</v>
      </c>
      <c r="B10" s="58"/>
    </row>
    <row r="11" spans="1:3">
      <c r="A11" s="59" t="s">
        <v>20</v>
      </c>
      <c r="B11" s="70"/>
    </row>
    <row r="12" spans="1:3">
      <c r="A12" s="66" t="s">
        <v>92</v>
      </c>
      <c r="B12" s="67"/>
    </row>
    <row r="13" spans="1:3" ht="30" customHeight="1">
      <c r="A13" s="71"/>
      <c r="B13" s="58"/>
    </row>
    <row r="14" spans="1:3" ht="19.5" customHeight="1">
      <c r="A14" s="57" t="s">
        <v>94</v>
      </c>
      <c r="B14" s="58"/>
    </row>
    <row r="15" spans="1:3">
      <c r="A15" s="72" t="s">
        <v>95</v>
      </c>
      <c r="B15" s="73"/>
    </row>
    <row r="16" spans="1:3" ht="30.75" customHeight="1">
      <c r="A16" s="71"/>
    </row>
    <row r="17" spans="1:7" ht="19.5">
      <c r="A17" s="57" t="s">
        <v>96</v>
      </c>
    </row>
    <row r="18" spans="1:7">
      <c r="A18" s="74" t="s">
        <v>97</v>
      </c>
      <c r="B18" s="75"/>
      <c r="G18" s="76"/>
    </row>
    <row r="19" spans="1:7">
      <c r="A19" s="77" t="s">
        <v>98</v>
      </c>
      <c r="B19" s="73"/>
      <c r="G19" s="76"/>
    </row>
    <row r="20" spans="1:7">
      <c r="G20" s="78"/>
    </row>
    <row r="21" spans="1:7">
      <c r="G21" s="78"/>
    </row>
    <row r="22" spans="1:7">
      <c r="G22" s="76"/>
    </row>
  </sheetData>
  <mergeCells count="1">
    <mergeCell ref="A2:B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19"/>
  <sheetViews>
    <sheetView topLeftCell="A100" workbookViewId="0">
      <selection activeCell="P29" sqref="P29"/>
    </sheetView>
  </sheetViews>
  <sheetFormatPr defaultRowHeight="15"/>
  <cols>
    <col min="4" max="4" width="35.140625" customWidth="1"/>
    <col min="6" max="6" width="11.42578125" customWidth="1"/>
    <col min="10" max="10" width="10.28515625" bestFit="1" customWidth="1"/>
  </cols>
  <sheetData>
    <row r="3" spans="1:14" ht="15.75" thickBot="1">
      <c r="A3" s="10" t="s">
        <v>17</v>
      </c>
      <c r="B3" s="10" t="s">
        <v>18</v>
      </c>
      <c r="C3" s="10" t="s">
        <v>19</v>
      </c>
      <c r="D3" s="37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</row>
    <row r="5" spans="1:14">
      <c r="D5" s="11" t="s">
        <v>76</v>
      </c>
      <c r="J5" s="4">
        <f>+J7+J38+J34</f>
        <v>0</v>
      </c>
    </row>
    <row r="6" spans="1:14">
      <c r="D6" s="11"/>
    </row>
    <row r="7" spans="1:14">
      <c r="D7" s="14" t="s">
        <v>51</v>
      </c>
      <c r="J7" s="17">
        <f>SUM(J8:J32)</f>
        <v>0</v>
      </c>
    </row>
    <row r="8" spans="1:14" ht="24">
      <c r="A8" s="6">
        <v>2</v>
      </c>
      <c r="B8" s="7" t="s">
        <v>4</v>
      </c>
      <c r="C8" s="19" t="s">
        <v>27</v>
      </c>
      <c r="D8" s="20" t="s">
        <v>28</v>
      </c>
      <c r="E8" s="7" t="s">
        <v>1</v>
      </c>
      <c r="F8" s="21">
        <f>1306*0.3</f>
        <v>391.8</v>
      </c>
      <c r="G8" s="8">
        <v>0</v>
      </c>
      <c r="H8" s="21">
        <f>+F8</f>
        <v>391.8</v>
      </c>
      <c r="I8" s="8"/>
      <c r="J8" s="9">
        <f>+I8*F8</f>
        <v>0</v>
      </c>
    </row>
    <row r="9" spans="1:14" hidden="1">
      <c r="A9" s="23"/>
      <c r="B9" s="24"/>
      <c r="C9" s="24"/>
      <c r="D9" s="25" t="s">
        <v>29</v>
      </c>
      <c r="E9" s="24"/>
      <c r="F9" s="26">
        <v>0</v>
      </c>
      <c r="G9" s="27"/>
      <c r="H9" s="21">
        <f t="shared" ref="H9:H32" si="0">+F9</f>
        <v>0</v>
      </c>
      <c r="I9" s="27"/>
      <c r="J9" s="9">
        <f t="shared" ref="J9:J32" si="1">+I9*F9</f>
        <v>0</v>
      </c>
    </row>
    <row r="10" spans="1:14" hidden="1">
      <c r="A10" s="23"/>
      <c r="B10" s="24"/>
      <c r="C10" s="24"/>
      <c r="D10" s="25" t="s">
        <v>30</v>
      </c>
      <c r="E10" s="24"/>
      <c r="F10" s="26">
        <v>295.8</v>
      </c>
      <c r="G10" s="27"/>
      <c r="H10" s="21">
        <f t="shared" si="0"/>
        <v>295.8</v>
      </c>
      <c r="I10" s="27"/>
      <c r="J10" s="9">
        <f t="shared" si="1"/>
        <v>0</v>
      </c>
    </row>
    <row r="11" spans="1:14" hidden="1">
      <c r="A11" s="23"/>
      <c r="B11" s="24"/>
      <c r="C11" s="24"/>
      <c r="D11" s="25"/>
      <c r="E11" s="24"/>
      <c r="F11" s="26">
        <v>0</v>
      </c>
      <c r="G11" s="27"/>
      <c r="H11" s="21">
        <f t="shared" si="0"/>
        <v>0</v>
      </c>
      <c r="I11" s="27"/>
      <c r="J11" s="9">
        <f t="shared" si="1"/>
        <v>0</v>
      </c>
    </row>
    <row r="12" spans="1:14" hidden="1">
      <c r="A12" s="23"/>
      <c r="B12" s="24"/>
      <c r="C12" s="24"/>
      <c r="D12" s="25"/>
      <c r="E12" s="24"/>
      <c r="F12" s="26">
        <v>0</v>
      </c>
      <c r="G12" s="27"/>
      <c r="H12" s="21">
        <f t="shared" si="0"/>
        <v>0</v>
      </c>
      <c r="I12" s="27"/>
      <c r="J12" s="9">
        <f t="shared" si="1"/>
        <v>0</v>
      </c>
    </row>
    <row r="13" spans="1:14" ht="24">
      <c r="A13" s="6">
        <v>3</v>
      </c>
      <c r="B13" s="7" t="s">
        <v>4</v>
      </c>
      <c r="C13" s="19" t="s">
        <v>31</v>
      </c>
      <c r="D13" s="20" t="s">
        <v>32</v>
      </c>
      <c r="E13" s="7" t="s">
        <v>1</v>
      </c>
      <c r="F13" s="21">
        <v>84</v>
      </c>
      <c r="G13" s="8">
        <v>0</v>
      </c>
      <c r="H13" s="21">
        <f t="shared" si="0"/>
        <v>84</v>
      </c>
      <c r="I13" s="8"/>
      <c r="J13" s="9">
        <f t="shared" si="1"/>
        <v>0</v>
      </c>
    </row>
    <row r="14" spans="1:14" hidden="1">
      <c r="A14" s="23"/>
      <c r="B14" s="24"/>
      <c r="C14" s="24"/>
      <c r="D14" s="25" t="s">
        <v>29</v>
      </c>
      <c r="E14" s="24"/>
      <c r="F14" s="26">
        <v>0</v>
      </c>
      <c r="G14" s="27"/>
      <c r="H14" s="21">
        <f t="shared" si="0"/>
        <v>0</v>
      </c>
      <c r="I14" s="27"/>
      <c r="J14" s="9">
        <f t="shared" si="1"/>
        <v>0</v>
      </c>
    </row>
    <row r="15" spans="1:14" hidden="1">
      <c r="A15" s="23"/>
      <c r="B15" s="24"/>
      <c r="C15" s="24"/>
      <c r="D15" s="25" t="s">
        <v>33</v>
      </c>
      <c r="E15" s="24"/>
      <c r="F15" s="26">
        <v>20.46</v>
      </c>
      <c r="G15" s="27"/>
      <c r="H15" s="21">
        <f t="shared" si="0"/>
        <v>20.46</v>
      </c>
      <c r="I15" s="27"/>
      <c r="J15" s="9">
        <f t="shared" si="1"/>
        <v>0</v>
      </c>
    </row>
    <row r="16" spans="1:14" hidden="1">
      <c r="A16" s="23"/>
      <c r="B16" s="24"/>
      <c r="C16" s="24"/>
      <c r="D16" s="25"/>
      <c r="E16" s="24"/>
      <c r="F16" s="26">
        <v>0</v>
      </c>
      <c r="G16" s="27"/>
      <c r="H16" s="21">
        <f t="shared" si="0"/>
        <v>0</v>
      </c>
      <c r="I16" s="27"/>
      <c r="J16" s="9">
        <f t="shared" si="1"/>
        <v>0</v>
      </c>
      <c r="K16" s="12"/>
      <c r="L16" s="12"/>
      <c r="M16" s="43"/>
      <c r="N16" s="42"/>
    </row>
    <row r="17" spans="1:14" ht="24">
      <c r="A17" s="6">
        <v>4</v>
      </c>
      <c r="B17" s="7" t="s">
        <v>4</v>
      </c>
      <c r="C17" s="19" t="s">
        <v>34</v>
      </c>
      <c r="D17" s="20" t="s">
        <v>35</v>
      </c>
      <c r="E17" s="7" t="s">
        <v>1</v>
      </c>
      <c r="F17" s="21">
        <f>+F8+F13</f>
        <v>475.8</v>
      </c>
      <c r="G17" s="8">
        <v>0</v>
      </c>
      <c r="H17" s="21">
        <f t="shared" si="0"/>
        <v>475.8</v>
      </c>
      <c r="I17" s="8"/>
      <c r="J17" s="9">
        <f t="shared" si="1"/>
        <v>0</v>
      </c>
      <c r="K17" s="18"/>
      <c r="L17" s="18"/>
      <c r="M17" s="18"/>
      <c r="N17" s="18"/>
    </row>
    <row r="18" spans="1:14" hidden="1">
      <c r="A18" s="23"/>
      <c r="B18" s="24"/>
      <c r="C18" s="24"/>
      <c r="D18" s="25" t="s">
        <v>29</v>
      </c>
      <c r="E18" s="24"/>
      <c r="F18" s="26">
        <v>0</v>
      </c>
      <c r="G18" s="27"/>
      <c r="H18" s="21">
        <f t="shared" si="0"/>
        <v>0</v>
      </c>
      <c r="I18" s="27"/>
      <c r="J18" s="9">
        <f t="shared" si="1"/>
        <v>0</v>
      </c>
      <c r="K18" s="22"/>
      <c r="L18" s="22"/>
      <c r="M18" s="44"/>
      <c r="N18" s="44"/>
    </row>
    <row r="19" spans="1:14" hidden="1">
      <c r="A19" s="23"/>
      <c r="B19" s="24"/>
      <c r="C19" s="24"/>
      <c r="D19" s="25" t="s">
        <v>36</v>
      </c>
      <c r="E19" s="24"/>
      <c r="F19" s="26">
        <v>316.22000000000003</v>
      </c>
      <c r="G19" s="27"/>
      <c r="H19" s="21">
        <f t="shared" si="0"/>
        <v>316.22000000000003</v>
      </c>
      <c r="I19" s="27"/>
      <c r="J19" s="9">
        <f t="shared" si="1"/>
        <v>0</v>
      </c>
      <c r="K19" s="22"/>
      <c r="L19" s="22"/>
      <c r="M19" s="44"/>
      <c r="N19" s="44"/>
    </row>
    <row r="20" spans="1:14" hidden="1">
      <c r="A20" s="23"/>
      <c r="B20" s="24"/>
      <c r="C20" s="24"/>
      <c r="D20" s="25"/>
      <c r="E20" s="24"/>
      <c r="F20" s="26">
        <v>0</v>
      </c>
      <c r="G20" s="27"/>
      <c r="H20" s="21">
        <f t="shared" si="0"/>
        <v>0</v>
      </c>
      <c r="I20" s="27"/>
      <c r="J20" s="9">
        <f t="shared" si="1"/>
        <v>0</v>
      </c>
      <c r="K20" s="18"/>
      <c r="L20" s="18"/>
      <c r="M20" s="18"/>
      <c r="N20" s="18"/>
    </row>
    <row r="21" spans="1:14" ht="24">
      <c r="A21" s="6">
        <v>5</v>
      </c>
      <c r="B21" s="7" t="s">
        <v>4</v>
      </c>
      <c r="C21" s="19" t="s">
        <v>37</v>
      </c>
      <c r="D21" s="20" t="s">
        <v>38</v>
      </c>
      <c r="E21" s="7" t="s">
        <v>1</v>
      </c>
      <c r="F21" s="21">
        <v>316.22000000000003</v>
      </c>
      <c r="G21" s="8">
        <v>0</v>
      </c>
      <c r="H21" s="21">
        <f t="shared" si="0"/>
        <v>316.22000000000003</v>
      </c>
      <c r="I21" s="8"/>
      <c r="J21" s="9">
        <f t="shared" si="1"/>
        <v>0</v>
      </c>
      <c r="K21" s="22"/>
      <c r="L21" s="22"/>
      <c r="M21" s="44"/>
      <c r="N21" s="44"/>
    </row>
    <row r="22" spans="1:14" hidden="1">
      <c r="A22" s="23"/>
      <c r="B22" s="24"/>
      <c r="C22" s="24"/>
      <c r="D22" s="25" t="s">
        <v>29</v>
      </c>
      <c r="E22" s="24"/>
      <c r="F22" s="26">
        <v>0</v>
      </c>
      <c r="G22" s="27"/>
      <c r="H22" s="21">
        <f t="shared" si="0"/>
        <v>0</v>
      </c>
      <c r="I22" s="27"/>
      <c r="J22" s="9">
        <f t="shared" si="1"/>
        <v>0</v>
      </c>
      <c r="K22" s="22"/>
      <c r="L22" s="22"/>
      <c r="M22" s="44"/>
      <c r="N22" s="44"/>
    </row>
    <row r="23" spans="1:14" hidden="1">
      <c r="A23" s="23"/>
      <c r="B23" s="24"/>
      <c r="C23" s="24"/>
      <c r="D23" s="25" t="s">
        <v>39</v>
      </c>
      <c r="E23" s="24"/>
      <c r="F23" s="26">
        <v>316.22000000000003</v>
      </c>
      <c r="G23" s="27"/>
      <c r="H23" s="21">
        <f t="shared" si="0"/>
        <v>316.22000000000003</v>
      </c>
      <c r="I23" s="27"/>
      <c r="J23" s="9">
        <f t="shared" si="1"/>
        <v>0</v>
      </c>
      <c r="K23" s="30"/>
      <c r="L23" s="30"/>
      <c r="M23" s="30"/>
      <c r="N23" s="30"/>
    </row>
    <row r="24" spans="1:14">
      <c r="A24" s="6">
        <v>6</v>
      </c>
      <c r="B24" s="7" t="s">
        <v>4</v>
      </c>
      <c r="C24" s="19" t="s">
        <v>6</v>
      </c>
      <c r="D24" s="20" t="s">
        <v>7</v>
      </c>
      <c r="E24" s="7" t="s">
        <v>0</v>
      </c>
      <c r="F24" s="21">
        <v>1306</v>
      </c>
      <c r="G24" s="8">
        <v>0</v>
      </c>
      <c r="H24" s="21">
        <f t="shared" si="0"/>
        <v>1306</v>
      </c>
      <c r="I24" s="8"/>
      <c r="J24" s="9">
        <f t="shared" si="1"/>
        <v>0</v>
      </c>
      <c r="K24" s="30"/>
      <c r="L24" s="30"/>
      <c r="M24" s="30"/>
      <c r="N24" s="30"/>
    </row>
    <row r="25" spans="1:14" hidden="1">
      <c r="A25" s="23"/>
      <c r="B25" s="24"/>
      <c r="C25" s="24"/>
      <c r="D25" s="25" t="s">
        <v>40</v>
      </c>
      <c r="E25" s="24"/>
      <c r="F25" s="26">
        <v>0</v>
      </c>
      <c r="G25" s="27"/>
      <c r="H25" s="21">
        <f t="shared" si="0"/>
        <v>0</v>
      </c>
      <c r="I25" s="27"/>
      <c r="J25" s="9">
        <f t="shared" si="1"/>
        <v>0</v>
      </c>
      <c r="K25" s="12"/>
      <c r="L25" s="12"/>
      <c r="M25" s="42"/>
      <c r="N25" s="42"/>
    </row>
    <row r="26" spans="1:14" hidden="1">
      <c r="A26" s="23"/>
      <c r="B26" s="24"/>
      <c r="C26" s="24"/>
      <c r="D26" s="25" t="s">
        <v>41</v>
      </c>
      <c r="E26" s="24"/>
      <c r="F26" s="26">
        <v>1772.704</v>
      </c>
      <c r="G26" s="27"/>
      <c r="H26" s="21">
        <f t="shared" si="0"/>
        <v>1772.704</v>
      </c>
      <c r="I26" s="27"/>
      <c r="J26" s="9">
        <f t="shared" si="1"/>
        <v>0</v>
      </c>
      <c r="K26" s="18"/>
      <c r="L26" s="18"/>
      <c r="M26" s="18"/>
      <c r="N26" s="18"/>
    </row>
    <row r="27" spans="1:14" hidden="1">
      <c r="A27" s="23"/>
      <c r="B27" s="24"/>
      <c r="C27" s="24"/>
      <c r="D27" s="25" t="s">
        <v>29</v>
      </c>
      <c r="E27" s="24"/>
      <c r="F27" s="26">
        <v>0</v>
      </c>
      <c r="G27" s="27"/>
      <c r="H27" s="21">
        <f t="shared" si="0"/>
        <v>0</v>
      </c>
      <c r="I27" s="27"/>
      <c r="J27" s="9">
        <f t="shared" si="1"/>
        <v>0</v>
      </c>
      <c r="K27" s="22"/>
      <c r="L27" s="22"/>
      <c r="M27" s="44"/>
      <c r="N27" s="44"/>
    </row>
    <row r="28" spans="1:14" hidden="1">
      <c r="A28" s="23"/>
      <c r="B28" s="24"/>
      <c r="C28" s="24"/>
      <c r="D28" s="25" t="s">
        <v>42</v>
      </c>
      <c r="E28" s="24"/>
      <c r="F28" s="26">
        <v>1183.2</v>
      </c>
      <c r="G28" s="27"/>
      <c r="H28" s="21">
        <f t="shared" si="0"/>
        <v>1183.2</v>
      </c>
      <c r="I28" s="27"/>
      <c r="J28" s="9">
        <f t="shared" si="1"/>
        <v>0</v>
      </c>
      <c r="K28" s="22"/>
      <c r="L28" s="22"/>
      <c r="M28" s="44"/>
      <c r="N28" s="44"/>
    </row>
    <row r="29" spans="1:14" ht="24">
      <c r="A29" s="6"/>
      <c r="B29" s="7"/>
      <c r="C29" s="19" t="s">
        <v>58</v>
      </c>
      <c r="D29" s="20" t="s">
        <v>59</v>
      </c>
      <c r="E29" s="7" t="s">
        <v>0</v>
      </c>
      <c r="F29" s="21">
        <v>1306</v>
      </c>
      <c r="G29" s="8"/>
      <c r="H29" s="21">
        <f t="shared" si="0"/>
        <v>1306</v>
      </c>
      <c r="I29" s="8"/>
      <c r="J29" s="9">
        <f t="shared" si="1"/>
        <v>0</v>
      </c>
      <c r="K29" s="30"/>
      <c r="L29" s="30"/>
      <c r="M29" s="30"/>
      <c r="N29" s="30"/>
    </row>
    <row r="30" spans="1:14" ht="24">
      <c r="A30" s="6"/>
      <c r="B30" s="7" t="s">
        <v>4</v>
      </c>
      <c r="C30" s="19" t="s">
        <v>43</v>
      </c>
      <c r="D30" s="20" t="s">
        <v>44</v>
      </c>
      <c r="E30" s="7" t="s">
        <v>0</v>
      </c>
      <c r="F30" s="21">
        <v>1306</v>
      </c>
      <c r="G30" s="8">
        <v>0</v>
      </c>
      <c r="H30" s="21">
        <f t="shared" si="0"/>
        <v>1306</v>
      </c>
      <c r="I30" s="8"/>
      <c r="J30" s="9">
        <f t="shared" si="1"/>
        <v>0</v>
      </c>
      <c r="K30" s="30"/>
      <c r="L30" s="30"/>
      <c r="M30" s="30"/>
      <c r="N30" s="30"/>
    </row>
    <row r="31" spans="1:14">
      <c r="A31" s="6">
        <v>7</v>
      </c>
      <c r="B31" s="7" t="s">
        <v>45</v>
      </c>
      <c r="C31" s="46" t="s">
        <v>46</v>
      </c>
      <c r="D31" s="38" t="s">
        <v>47</v>
      </c>
      <c r="E31" s="7" t="s">
        <v>1</v>
      </c>
      <c r="F31" s="21">
        <v>95</v>
      </c>
      <c r="G31" s="8">
        <v>0</v>
      </c>
      <c r="H31" s="21">
        <f t="shared" si="0"/>
        <v>95</v>
      </c>
      <c r="I31" s="45"/>
      <c r="J31" s="9">
        <f t="shared" si="1"/>
        <v>0</v>
      </c>
      <c r="K31" s="18"/>
      <c r="L31" s="18"/>
      <c r="M31" s="18"/>
      <c r="N31" s="18"/>
    </row>
    <row r="32" spans="1:14">
      <c r="A32" s="6">
        <v>8</v>
      </c>
      <c r="B32" s="7" t="s">
        <v>45</v>
      </c>
      <c r="C32" s="46" t="s">
        <v>48</v>
      </c>
      <c r="D32" s="38" t="s">
        <v>49</v>
      </c>
      <c r="E32" s="7" t="s">
        <v>50</v>
      </c>
      <c r="F32" s="21">
        <v>270</v>
      </c>
      <c r="G32" s="8">
        <v>0</v>
      </c>
      <c r="H32" s="21">
        <f t="shared" si="0"/>
        <v>270</v>
      </c>
      <c r="I32" s="45"/>
      <c r="J32" s="9">
        <f t="shared" si="1"/>
        <v>0</v>
      </c>
      <c r="K32" s="30"/>
      <c r="L32" s="30"/>
      <c r="M32" s="30"/>
      <c r="N32" s="30"/>
    </row>
    <row r="33" spans="1:14" ht="8.4499999999999993" customHeight="1">
      <c r="A33" s="39"/>
      <c r="B33" s="40"/>
      <c r="C33" s="2"/>
      <c r="D33" s="3"/>
      <c r="E33" s="40"/>
      <c r="F33" s="49"/>
      <c r="G33" s="50"/>
      <c r="H33" s="49"/>
      <c r="I33" s="1"/>
      <c r="J33" s="41"/>
      <c r="K33" s="30"/>
      <c r="L33" s="30"/>
      <c r="M33" s="30"/>
      <c r="N33" s="30"/>
    </row>
    <row r="34" spans="1:14">
      <c r="A34" s="39"/>
      <c r="B34" s="40"/>
      <c r="C34" s="2"/>
      <c r="D34" s="14" t="s">
        <v>73</v>
      </c>
      <c r="E34" s="40"/>
      <c r="F34" s="49"/>
      <c r="G34" s="50"/>
      <c r="H34" s="49"/>
      <c r="I34" s="1"/>
      <c r="J34" s="41">
        <f>+J35</f>
        <v>0</v>
      </c>
      <c r="K34" s="30"/>
      <c r="L34" s="30"/>
      <c r="M34" s="30"/>
      <c r="N34" s="30"/>
    </row>
    <row r="35" spans="1:14">
      <c r="A35" s="6"/>
      <c r="B35" s="7"/>
      <c r="C35" s="46"/>
      <c r="D35" s="38" t="s">
        <v>74</v>
      </c>
      <c r="E35" s="7" t="s">
        <v>0</v>
      </c>
      <c r="F35" s="21">
        <v>17</v>
      </c>
      <c r="G35" s="8"/>
      <c r="H35" s="21">
        <f>+F35</f>
        <v>17</v>
      </c>
      <c r="I35" s="45"/>
      <c r="J35" s="9">
        <f t="shared" ref="J35" si="2">+I35*F35</f>
        <v>0</v>
      </c>
      <c r="K35" s="30"/>
      <c r="L35" s="30"/>
      <c r="M35" s="30"/>
      <c r="N35" s="30"/>
    </row>
    <row r="36" spans="1:14">
      <c r="A36" s="39"/>
      <c r="B36" s="40"/>
      <c r="C36" s="2"/>
      <c r="D36" s="3"/>
      <c r="E36" s="40"/>
      <c r="F36" s="49"/>
      <c r="G36" s="50"/>
      <c r="H36" s="49"/>
      <c r="I36" s="1"/>
      <c r="J36" s="41"/>
      <c r="K36" s="30"/>
      <c r="L36" s="30"/>
      <c r="M36" s="30"/>
      <c r="N36" s="30"/>
    </row>
    <row r="37" spans="1:14">
      <c r="A37" s="39"/>
      <c r="B37" s="40"/>
      <c r="C37" s="2"/>
      <c r="D37" s="3"/>
      <c r="E37" s="40"/>
      <c r="F37" s="49"/>
      <c r="G37" s="50"/>
      <c r="H37" s="49"/>
      <c r="I37" s="1"/>
      <c r="J37" s="41"/>
      <c r="K37" s="30"/>
      <c r="L37" s="30"/>
      <c r="M37" s="30"/>
      <c r="N37" s="30"/>
    </row>
    <row r="38" spans="1:14">
      <c r="A38" s="39"/>
      <c r="B38" s="40"/>
      <c r="C38" s="2"/>
      <c r="D38" s="14" t="s">
        <v>72</v>
      </c>
      <c r="E38" s="40"/>
      <c r="F38" s="49"/>
      <c r="G38" s="50"/>
      <c r="H38" s="49"/>
      <c r="I38" s="1"/>
      <c r="J38" s="17">
        <f>SUM(J39:J46)</f>
        <v>0</v>
      </c>
      <c r="K38" s="30"/>
      <c r="L38" s="30"/>
      <c r="M38" s="30"/>
      <c r="N38" s="30"/>
    </row>
    <row r="39" spans="1:14">
      <c r="A39" s="6"/>
      <c r="B39" s="7" t="s">
        <v>45</v>
      </c>
      <c r="C39" s="46" t="s">
        <v>60</v>
      </c>
      <c r="D39" s="38" t="s">
        <v>61</v>
      </c>
      <c r="E39" s="7" t="s">
        <v>50</v>
      </c>
      <c r="F39" s="21">
        <v>158</v>
      </c>
      <c r="G39" s="8">
        <v>0</v>
      </c>
      <c r="H39" s="21">
        <f>+F39</f>
        <v>158</v>
      </c>
      <c r="I39" s="45"/>
      <c r="J39" s="9">
        <f>+F39*I39</f>
        <v>0</v>
      </c>
      <c r="K39" s="30"/>
      <c r="L39" s="30"/>
      <c r="M39" s="30"/>
      <c r="N39" s="30"/>
    </row>
    <row r="40" spans="1:14">
      <c r="A40" s="6"/>
      <c r="B40" s="7" t="s">
        <v>45</v>
      </c>
      <c r="C40" s="46" t="s">
        <v>62</v>
      </c>
      <c r="D40" s="38" t="s">
        <v>69</v>
      </c>
      <c r="E40" s="7" t="s">
        <v>0</v>
      </c>
      <c r="F40" s="21">
        <v>1306</v>
      </c>
      <c r="G40" s="8">
        <v>0</v>
      </c>
      <c r="H40" s="21">
        <f>+F40</f>
        <v>1306</v>
      </c>
      <c r="I40" s="45"/>
      <c r="J40" s="9">
        <f t="shared" ref="J40:J46" si="3">+F40*I40</f>
        <v>0</v>
      </c>
      <c r="K40" s="30"/>
      <c r="L40" s="30"/>
      <c r="M40" s="30"/>
      <c r="N40" s="30"/>
    </row>
    <row r="41" spans="1:14">
      <c r="A41" s="6"/>
      <c r="B41" s="7"/>
      <c r="C41" s="46" t="s">
        <v>63</v>
      </c>
      <c r="D41" s="38" t="s">
        <v>64</v>
      </c>
      <c r="E41" s="7"/>
      <c r="F41" s="21">
        <v>0</v>
      </c>
      <c r="G41" s="8"/>
      <c r="H41" s="21"/>
      <c r="I41" s="45"/>
      <c r="J41" s="9">
        <f t="shared" si="3"/>
        <v>0</v>
      </c>
      <c r="K41" s="30"/>
      <c r="L41" s="30"/>
      <c r="M41" s="30"/>
      <c r="N41" s="30"/>
    </row>
    <row r="42" spans="1:14">
      <c r="A42" s="6"/>
      <c r="B42" s="7"/>
      <c r="C42" s="46" t="s">
        <v>65</v>
      </c>
      <c r="D42" s="38" t="s">
        <v>66</v>
      </c>
      <c r="E42" s="7"/>
      <c r="F42" s="21">
        <v>920</v>
      </c>
      <c r="G42" s="8"/>
      <c r="H42" s="21"/>
      <c r="I42" s="45"/>
      <c r="J42" s="9">
        <f t="shared" si="3"/>
        <v>0</v>
      </c>
      <c r="K42" s="30"/>
      <c r="L42" s="30"/>
      <c r="M42" s="30"/>
      <c r="N42" s="30"/>
    </row>
    <row r="43" spans="1:14">
      <c r="A43" s="6"/>
      <c r="B43" s="7"/>
      <c r="C43" s="46" t="s">
        <v>67</v>
      </c>
      <c r="D43" s="38"/>
      <c r="E43" s="7"/>
      <c r="F43" s="21">
        <v>0</v>
      </c>
      <c r="G43" s="8"/>
      <c r="H43" s="21"/>
      <c r="I43" s="45"/>
      <c r="J43" s="9">
        <f t="shared" si="3"/>
        <v>0</v>
      </c>
      <c r="K43" s="30"/>
      <c r="L43" s="30"/>
      <c r="M43" s="30"/>
      <c r="N43" s="30"/>
    </row>
    <row r="44" spans="1:14">
      <c r="A44" s="6"/>
      <c r="B44" s="7" t="s">
        <v>45</v>
      </c>
      <c r="C44" s="46" t="s">
        <v>68</v>
      </c>
      <c r="D44" s="38" t="s">
        <v>70</v>
      </c>
      <c r="E44" s="7" t="s">
        <v>0</v>
      </c>
      <c r="F44" s="21">
        <f>+F40</f>
        <v>1306</v>
      </c>
      <c r="G44" s="8">
        <v>0</v>
      </c>
      <c r="H44" s="21">
        <f>+F44</f>
        <v>1306</v>
      </c>
      <c r="I44" s="45"/>
      <c r="J44" s="9">
        <f t="shared" si="3"/>
        <v>0</v>
      </c>
      <c r="K44" s="30"/>
      <c r="L44" s="30"/>
      <c r="M44" s="30"/>
      <c r="N44" s="30"/>
    </row>
    <row r="45" spans="1:14">
      <c r="A45" s="6"/>
      <c r="B45" s="7"/>
      <c r="C45" s="19" t="s">
        <v>43</v>
      </c>
      <c r="D45" s="38" t="s">
        <v>71</v>
      </c>
      <c r="E45" s="7" t="s">
        <v>1</v>
      </c>
      <c r="F45" s="21">
        <f>+F44/20</f>
        <v>65.3</v>
      </c>
      <c r="G45" s="8"/>
      <c r="H45" s="21">
        <f>+F45</f>
        <v>65.3</v>
      </c>
      <c r="I45" s="45"/>
      <c r="J45" s="9">
        <f t="shared" si="3"/>
        <v>0</v>
      </c>
      <c r="K45" s="30"/>
      <c r="L45" s="30"/>
      <c r="M45" s="30"/>
      <c r="N45" s="30"/>
    </row>
    <row r="46" spans="1:14">
      <c r="A46" s="6"/>
      <c r="B46" s="7"/>
      <c r="C46" s="46"/>
      <c r="D46" s="38" t="s">
        <v>3</v>
      </c>
      <c r="E46" s="7" t="s">
        <v>0</v>
      </c>
      <c r="F46" s="21">
        <v>1306</v>
      </c>
      <c r="G46" s="8"/>
      <c r="H46" s="21">
        <f>+F46</f>
        <v>1306</v>
      </c>
      <c r="I46" s="45"/>
      <c r="J46" s="9">
        <f t="shared" si="3"/>
        <v>0</v>
      </c>
      <c r="K46" s="30"/>
      <c r="L46" s="30"/>
      <c r="M46" s="30"/>
      <c r="N46" s="30"/>
    </row>
    <row r="47" spans="1:14">
      <c r="A47" s="39"/>
      <c r="B47" s="40"/>
      <c r="C47" s="2"/>
      <c r="D47" s="3"/>
      <c r="E47" s="40"/>
      <c r="F47" s="49"/>
      <c r="G47" s="50"/>
      <c r="H47" s="49"/>
      <c r="I47" s="1"/>
      <c r="J47" s="41"/>
      <c r="K47" s="30"/>
      <c r="L47" s="30"/>
      <c r="M47" s="30"/>
      <c r="N47" s="30"/>
    </row>
    <row r="48" spans="1:14">
      <c r="A48" s="13"/>
      <c r="B48" s="5"/>
      <c r="C48" s="14"/>
      <c r="D48" s="14" t="s">
        <v>54</v>
      </c>
      <c r="E48" s="5"/>
      <c r="F48" s="15"/>
      <c r="G48" s="16"/>
      <c r="H48" s="15"/>
      <c r="I48" s="16"/>
      <c r="J48" s="17">
        <f>SUM(J49)</f>
        <v>0</v>
      </c>
      <c r="K48" s="12"/>
      <c r="L48" s="12"/>
      <c r="M48" s="12"/>
      <c r="N48" s="12"/>
    </row>
    <row r="49" spans="1:14">
      <c r="A49" s="6">
        <v>1</v>
      </c>
      <c r="B49" s="7" t="s">
        <v>4</v>
      </c>
      <c r="C49" s="19" t="s">
        <v>15</v>
      </c>
      <c r="D49" s="20" t="s">
        <v>75</v>
      </c>
      <c r="E49" s="7" t="s">
        <v>2</v>
      </c>
      <c r="F49" s="21">
        <v>2089</v>
      </c>
      <c r="G49" s="8">
        <v>0</v>
      </c>
      <c r="H49" s="21">
        <v>2305.5165699999998</v>
      </c>
      <c r="I49" s="8"/>
      <c r="J49" s="9">
        <f t="shared" ref="J49" si="4">+F49*I49</f>
        <v>0</v>
      </c>
      <c r="K49" s="18"/>
      <c r="L49" s="18"/>
      <c r="M49" s="18"/>
      <c r="N49" s="18"/>
    </row>
    <row r="50" spans="1:14">
      <c r="A50" s="39"/>
      <c r="B50" s="40"/>
      <c r="C50" s="47"/>
      <c r="D50" s="48"/>
      <c r="E50" s="40"/>
      <c r="F50" s="49"/>
      <c r="G50" s="50"/>
      <c r="H50" s="49"/>
      <c r="I50" s="50"/>
      <c r="J50" s="41"/>
      <c r="K50" s="18"/>
      <c r="L50" s="18"/>
      <c r="M50" s="18"/>
      <c r="N50" s="18"/>
    </row>
    <row r="51" spans="1:14">
      <c r="A51" s="39"/>
      <c r="B51" s="40"/>
      <c r="C51" s="2"/>
      <c r="D51" s="11" t="s">
        <v>55</v>
      </c>
      <c r="E51" s="40"/>
      <c r="F51" s="49"/>
      <c r="G51" s="50"/>
      <c r="H51" s="49"/>
      <c r="I51" s="1"/>
      <c r="J51" s="4">
        <f>+J53+J61+J68</f>
        <v>0</v>
      </c>
      <c r="K51" s="30"/>
      <c r="L51" s="30"/>
      <c r="M51" s="30"/>
      <c r="N51" s="30"/>
    </row>
    <row r="52" spans="1:14">
      <c r="A52" s="39"/>
      <c r="B52" s="40"/>
      <c r="C52" s="2"/>
      <c r="D52" s="3"/>
      <c r="E52" s="40"/>
      <c r="F52" s="49"/>
      <c r="G52" s="50"/>
      <c r="H52" s="49"/>
      <c r="I52" s="1"/>
      <c r="J52" s="41"/>
      <c r="K52" s="30"/>
      <c r="L52" s="30"/>
      <c r="M52" s="30"/>
      <c r="N52" s="30"/>
    </row>
    <row r="53" spans="1:14">
      <c r="A53" s="13"/>
      <c r="B53" s="5"/>
      <c r="C53" s="14"/>
      <c r="D53" s="14" t="s">
        <v>51</v>
      </c>
      <c r="E53" s="5"/>
      <c r="F53" s="15"/>
      <c r="G53" s="16"/>
      <c r="H53" s="15"/>
      <c r="I53" s="16"/>
      <c r="J53" s="17">
        <f>SUM(J54:J57)</f>
        <v>0</v>
      </c>
      <c r="K53" s="30"/>
      <c r="L53" s="30"/>
      <c r="M53" s="30"/>
      <c r="N53" s="30"/>
    </row>
    <row r="54" spans="1:14" ht="24">
      <c r="A54" s="6">
        <v>1</v>
      </c>
      <c r="B54" s="7" t="s">
        <v>4</v>
      </c>
      <c r="C54" s="19" t="s">
        <v>5</v>
      </c>
      <c r="D54" s="20" t="s">
        <v>52</v>
      </c>
      <c r="E54" s="7" t="s">
        <v>0</v>
      </c>
      <c r="F54" s="21">
        <v>1306</v>
      </c>
      <c r="G54" s="8">
        <v>0</v>
      </c>
      <c r="H54" s="21">
        <v>1306</v>
      </c>
      <c r="I54" s="8"/>
      <c r="J54" s="9">
        <f>+F54*I54</f>
        <v>0</v>
      </c>
      <c r="K54" s="30"/>
      <c r="L54" s="30"/>
      <c r="M54" s="30"/>
      <c r="N54" s="30"/>
    </row>
    <row r="55" spans="1:14" hidden="1">
      <c r="A55" s="23"/>
      <c r="B55" s="24"/>
      <c r="C55" s="24"/>
      <c r="D55" s="25">
        <v>2533</v>
      </c>
      <c r="E55" s="24"/>
      <c r="F55" s="26">
        <v>3577</v>
      </c>
      <c r="G55" s="27"/>
      <c r="H55" s="28"/>
      <c r="I55" s="27"/>
      <c r="J55" s="9">
        <f t="shared" ref="J55:J57" si="5">+F55*I55</f>
        <v>0</v>
      </c>
      <c r="K55" s="30"/>
      <c r="L55" s="30"/>
      <c r="M55" s="30"/>
      <c r="N55" s="30"/>
    </row>
    <row r="56" spans="1:14" hidden="1">
      <c r="A56" s="23"/>
      <c r="B56" s="24"/>
      <c r="C56" s="24"/>
      <c r="D56" s="25"/>
      <c r="E56" s="24"/>
      <c r="F56" s="26">
        <v>0</v>
      </c>
      <c r="G56" s="27"/>
      <c r="H56" s="28"/>
      <c r="I56" s="27"/>
      <c r="J56" s="9">
        <f t="shared" si="5"/>
        <v>0</v>
      </c>
      <c r="K56" s="30"/>
      <c r="L56" s="30"/>
      <c r="M56" s="30"/>
      <c r="N56" s="30"/>
    </row>
    <row r="57" spans="1:14">
      <c r="A57" s="6">
        <v>2</v>
      </c>
      <c r="B57" s="7" t="s">
        <v>4</v>
      </c>
      <c r="C57" s="19" t="s">
        <v>6</v>
      </c>
      <c r="D57" s="20" t="s">
        <v>7</v>
      </c>
      <c r="E57" s="7" t="s">
        <v>0</v>
      </c>
      <c r="F57" s="21">
        <f>+F54</f>
        <v>1306</v>
      </c>
      <c r="G57" s="8">
        <v>0</v>
      </c>
      <c r="H57" s="21">
        <f>+H54</f>
        <v>1306</v>
      </c>
      <c r="I57" s="8"/>
      <c r="J57" s="9">
        <f t="shared" si="5"/>
        <v>0</v>
      </c>
      <c r="K57" s="30"/>
      <c r="L57" s="30"/>
      <c r="M57" s="30"/>
      <c r="N57" s="30"/>
    </row>
    <row r="58" spans="1:14" hidden="1">
      <c r="A58" s="23"/>
      <c r="B58" s="24"/>
      <c r="C58" s="24"/>
      <c r="D58" s="25">
        <v>2533</v>
      </c>
      <c r="E58" s="24"/>
      <c r="F58" s="26">
        <v>3577</v>
      </c>
      <c r="G58" s="27"/>
      <c r="H58" s="28"/>
      <c r="I58" s="27"/>
      <c r="J58" s="29"/>
      <c r="K58" s="30"/>
      <c r="L58" s="30"/>
      <c r="M58" s="30"/>
      <c r="N58" s="30"/>
    </row>
    <row r="59" spans="1:14" hidden="1">
      <c r="A59" s="23"/>
      <c r="B59" s="24"/>
      <c r="C59" s="24"/>
      <c r="D59" s="25"/>
      <c r="E59" s="24"/>
      <c r="F59" s="26">
        <v>0</v>
      </c>
      <c r="G59" s="27"/>
      <c r="H59" s="28"/>
      <c r="I59" s="27"/>
      <c r="J59" s="29"/>
      <c r="K59" s="30"/>
      <c r="L59" s="30"/>
      <c r="M59" s="30"/>
      <c r="N59" s="30"/>
    </row>
    <row r="60" spans="1:14">
      <c r="A60" s="31"/>
      <c r="B60" s="32"/>
      <c r="C60" s="32"/>
      <c r="D60" s="33"/>
      <c r="E60" s="32"/>
      <c r="F60" s="34"/>
      <c r="G60" s="35"/>
      <c r="H60" s="34"/>
      <c r="I60" s="35"/>
      <c r="J60" s="36"/>
      <c r="K60" s="30"/>
      <c r="L60" s="30"/>
      <c r="M60" s="30"/>
      <c r="N60" s="30"/>
    </row>
    <row r="61" spans="1:14">
      <c r="A61" s="13"/>
      <c r="B61" s="5"/>
      <c r="C61" s="14"/>
      <c r="D61" s="14" t="s">
        <v>8</v>
      </c>
      <c r="E61" s="5"/>
      <c r="F61" s="15"/>
      <c r="G61" s="16"/>
      <c r="H61" s="15"/>
      <c r="I61" s="16"/>
      <c r="J61" s="17">
        <f>SUM(J62:J66)</f>
        <v>0</v>
      </c>
      <c r="K61" s="30"/>
      <c r="L61" s="30"/>
      <c r="M61" s="30"/>
      <c r="N61" s="30"/>
    </row>
    <row r="62" spans="1:14" ht="24">
      <c r="A62" s="6">
        <v>1</v>
      </c>
      <c r="B62" s="7" t="s">
        <v>4</v>
      </c>
      <c r="C62" s="19" t="s">
        <v>9</v>
      </c>
      <c r="D62" s="20" t="s">
        <v>10</v>
      </c>
      <c r="E62" s="7" t="s">
        <v>0</v>
      </c>
      <c r="F62" s="21">
        <f>+F54</f>
        <v>1306</v>
      </c>
      <c r="G62" s="8">
        <v>0</v>
      </c>
      <c r="H62" s="21">
        <f>+H54</f>
        <v>1306</v>
      </c>
      <c r="I62" s="8"/>
      <c r="J62" s="9">
        <f t="shared" ref="J62:J66" si="6">+F62*I62</f>
        <v>0</v>
      </c>
      <c r="K62" s="30"/>
      <c r="L62" s="30"/>
      <c r="M62" s="30"/>
      <c r="N62" s="30"/>
    </row>
    <row r="63" spans="1:14" hidden="1">
      <c r="A63" s="23"/>
      <c r="B63" s="24"/>
      <c r="C63" s="24"/>
      <c r="D63" s="25" t="s">
        <v>53</v>
      </c>
      <c r="E63" s="24"/>
      <c r="F63" s="26">
        <v>3577</v>
      </c>
      <c r="G63" s="27"/>
      <c r="H63" s="28"/>
      <c r="I63" s="27"/>
      <c r="J63" s="9">
        <f t="shared" si="6"/>
        <v>0</v>
      </c>
      <c r="K63" s="30"/>
      <c r="L63" s="30"/>
      <c r="M63" s="30"/>
      <c r="N63" s="30"/>
    </row>
    <row r="64" spans="1:14" hidden="1">
      <c r="A64" s="23"/>
      <c r="B64" s="24"/>
      <c r="C64" s="24"/>
      <c r="D64" s="25"/>
      <c r="E64" s="24"/>
      <c r="F64" s="26">
        <v>0</v>
      </c>
      <c r="G64" s="27"/>
      <c r="H64" s="28"/>
      <c r="I64" s="27"/>
      <c r="J64" s="9">
        <f t="shared" si="6"/>
        <v>0</v>
      </c>
      <c r="K64" s="30"/>
      <c r="L64" s="30"/>
      <c r="M64" s="30"/>
      <c r="N64" s="30"/>
    </row>
    <row r="65" spans="1:14">
      <c r="A65" s="6">
        <v>2</v>
      </c>
      <c r="B65" s="7" t="s">
        <v>4</v>
      </c>
      <c r="C65" s="19" t="s">
        <v>11</v>
      </c>
      <c r="D65" s="20" t="s">
        <v>12</v>
      </c>
      <c r="E65" s="7" t="s">
        <v>0</v>
      </c>
      <c r="F65" s="21">
        <f>+F54</f>
        <v>1306</v>
      </c>
      <c r="G65" s="8">
        <v>0</v>
      </c>
      <c r="H65" s="21">
        <f>+H54</f>
        <v>1306</v>
      </c>
      <c r="I65" s="8"/>
      <c r="J65" s="9">
        <f t="shared" si="6"/>
        <v>0</v>
      </c>
      <c r="K65" s="30"/>
      <c r="L65" s="30"/>
      <c r="M65" s="30"/>
      <c r="N65" s="30"/>
    </row>
    <row r="66" spans="1:14">
      <c r="A66" s="6">
        <v>3</v>
      </c>
      <c r="B66" s="7" t="s">
        <v>4</v>
      </c>
      <c r="C66" s="19" t="s">
        <v>13</v>
      </c>
      <c r="D66" s="20" t="s">
        <v>14</v>
      </c>
      <c r="E66" s="7" t="s">
        <v>0</v>
      </c>
      <c r="F66" s="21">
        <f>+F54</f>
        <v>1306</v>
      </c>
      <c r="G66" s="8">
        <v>0</v>
      </c>
      <c r="H66" s="21">
        <f>+H54</f>
        <v>1306</v>
      </c>
      <c r="I66" s="8"/>
      <c r="J66" s="9">
        <f t="shared" si="6"/>
        <v>0</v>
      </c>
      <c r="K66" s="30"/>
      <c r="L66" s="30"/>
      <c r="M66" s="30"/>
      <c r="N66" s="30"/>
    </row>
    <row r="67" spans="1:14">
      <c r="A67" s="31"/>
      <c r="B67" s="32"/>
      <c r="C67" s="32"/>
      <c r="D67" s="33"/>
      <c r="E67" s="32"/>
      <c r="F67" s="34"/>
      <c r="G67" s="35"/>
      <c r="H67" s="34"/>
      <c r="I67" s="35"/>
      <c r="J67" s="36"/>
      <c r="K67" s="30"/>
      <c r="L67" s="30"/>
      <c r="M67" s="30"/>
      <c r="N67" s="30"/>
    </row>
    <row r="68" spans="1:14">
      <c r="A68" s="13"/>
      <c r="B68" s="5"/>
      <c r="C68" s="14"/>
      <c r="D68" s="14" t="s">
        <v>54</v>
      </c>
      <c r="E68" s="5"/>
      <c r="F68" s="15"/>
      <c r="G68" s="16"/>
      <c r="H68" s="15"/>
      <c r="I68" s="16"/>
      <c r="J68" s="17">
        <f>+J69</f>
        <v>0</v>
      </c>
      <c r="K68" s="12"/>
      <c r="L68" s="12"/>
      <c r="M68" s="12"/>
      <c r="N68" s="12"/>
    </row>
    <row r="69" spans="1:14" ht="36">
      <c r="A69" s="6">
        <v>1</v>
      </c>
      <c r="B69" s="7" t="s">
        <v>4</v>
      </c>
      <c r="C69" s="19" t="s">
        <v>15</v>
      </c>
      <c r="D69" s="20" t="s">
        <v>16</v>
      </c>
      <c r="E69" s="7" t="s">
        <v>2</v>
      </c>
      <c r="F69" s="21">
        <v>1188</v>
      </c>
      <c r="G69" s="8">
        <v>0</v>
      </c>
      <c r="H69" s="21">
        <v>2305.5165699999998</v>
      </c>
      <c r="I69" s="8"/>
      <c r="J69" s="9">
        <v>0</v>
      </c>
      <c r="K69" s="18"/>
      <c r="L69" s="18"/>
      <c r="M69" s="18"/>
      <c r="N69" s="18"/>
    </row>
    <row r="71" spans="1:14">
      <c r="A71" s="13"/>
      <c r="B71" s="5"/>
      <c r="C71" s="14"/>
      <c r="D71" s="14" t="s">
        <v>54</v>
      </c>
      <c r="E71" s="5"/>
      <c r="F71" s="15"/>
      <c r="G71" s="16"/>
      <c r="H71" s="15"/>
      <c r="I71" s="16"/>
      <c r="J71" s="17">
        <f>SUM(J72)</f>
        <v>0</v>
      </c>
      <c r="K71" s="12"/>
      <c r="L71" s="12"/>
      <c r="M71" s="12"/>
      <c r="N71" s="12"/>
    </row>
    <row r="72" spans="1:14">
      <c r="A72" s="6">
        <v>1</v>
      </c>
      <c r="B72" s="7" t="s">
        <v>4</v>
      </c>
      <c r="C72" s="19" t="s">
        <v>15</v>
      </c>
      <c r="D72" s="20" t="s">
        <v>75</v>
      </c>
      <c r="E72" s="7" t="s">
        <v>2</v>
      </c>
      <c r="F72" s="21">
        <v>4730</v>
      </c>
      <c r="G72" s="8">
        <v>0</v>
      </c>
      <c r="H72" s="21">
        <v>2305.5165699999998</v>
      </c>
      <c r="I72" s="8"/>
      <c r="J72" s="9">
        <f t="shared" ref="J72" si="7">+F72*I72</f>
        <v>0</v>
      </c>
      <c r="K72" s="18"/>
      <c r="L72" s="18"/>
      <c r="M72" s="18"/>
      <c r="N72" s="18"/>
    </row>
    <row r="74" spans="1:14">
      <c r="A74" s="39"/>
      <c r="B74" s="40"/>
      <c r="C74" s="2"/>
      <c r="D74" s="11" t="s">
        <v>56</v>
      </c>
      <c r="E74" s="40"/>
      <c r="F74" s="49"/>
      <c r="G74" s="50"/>
      <c r="H74" s="49"/>
      <c r="I74" s="1"/>
      <c r="J74" s="4">
        <f>+J76+J84+J91</f>
        <v>0</v>
      </c>
      <c r="K74" s="30"/>
      <c r="L74" s="30"/>
      <c r="M74" s="30"/>
      <c r="N74" s="30"/>
    </row>
    <row r="75" spans="1:14">
      <c r="A75" s="39"/>
      <c r="B75" s="40"/>
      <c r="C75" s="2"/>
      <c r="D75" s="3"/>
      <c r="E75" s="40"/>
      <c r="F75" s="49"/>
      <c r="G75" s="50"/>
      <c r="H75" s="49"/>
      <c r="I75" s="1"/>
      <c r="J75" s="41"/>
      <c r="K75" s="30"/>
      <c r="L75" s="30"/>
      <c r="M75" s="30"/>
      <c r="N75" s="30"/>
    </row>
    <row r="76" spans="1:14">
      <c r="A76" s="13"/>
      <c r="B76" s="5"/>
      <c r="C76" s="14"/>
      <c r="D76" s="14" t="s">
        <v>51</v>
      </c>
      <c r="E76" s="5"/>
      <c r="F76" s="15"/>
      <c r="G76" s="16"/>
      <c r="H76" s="15"/>
      <c r="I76" s="16"/>
      <c r="J76" s="17">
        <f>SUM(J77:J80)</f>
        <v>0</v>
      </c>
      <c r="K76" s="30"/>
      <c r="L76" s="30"/>
      <c r="M76" s="30"/>
      <c r="N76" s="30"/>
    </row>
    <row r="77" spans="1:14" ht="24">
      <c r="A77" s="6">
        <v>1</v>
      </c>
      <c r="B77" s="7" t="s">
        <v>4</v>
      </c>
      <c r="C77" s="19" t="s">
        <v>5</v>
      </c>
      <c r="D77" s="20" t="s">
        <v>52</v>
      </c>
      <c r="E77" s="7" t="s">
        <v>0</v>
      </c>
      <c r="F77" s="21">
        <v>452</v>
      </c>
      <c r="G77" s="8">
        <v>0</v>
      </c>
      <c r="H77" s="21">
        <v>1306</v>
      </c>
      <c r="I77" s="8"/>
      <c r="J77" s="9">
        <f>+F77*I77</f>
        <v>0</v>
      </c>
      <c r="K77" s="30"/>
      <c r="L77" s="30"/>
      <c r="M77" s="30"/>
      <c r="N77" s="30"/>
    </row>
    <row r="78" spans="1:14" hidden="1">
      <c r="A78" s="23"/>
      <c r="B78" s="24"/>
      <c r="C78" s="24"/>
      <c r="D78" s="25">
        <v>2533</v>
      </c>
      <c r="E78" s="24"/>
      <c r="F78" s="26">
        <v>3577</v>
      </c>
      <c r="G78" s="27"/>
      <c r="H78" s="28"/>
      <c r="I78" s="27"/>
      <c r="J78" s="9">
        <f t="shared" ref="J78:J80" si="8">+F78*I78</f>
        <v>0</v>
      </c>
      <c r="K78" s="30"/>
      <c r="L78" s="30"/>
      <c r="M78" s="30"/>
      <c r="N78" s="30"/>
    </row>
    <row r="79" spans="1:14" hidden="1">
      <c r="A79" s="23"/>
      <c r="B79" s="24"/>
      <c r="C79" s="24"/>
      <c r="D79" s="25"/>
      <c r="E79" s="24"/>
      <c r="F79" s="26">
        <v>0</v>
      </c>
      <c r="G79" s="27"/>
      <c r="H79" s="28"/>
      <c r="I79" s="27"/>
      <c r="J79" s="9">
        <f t="shared" si="8"/>
        <v>0</v>
      </c>
      <c r="K79" s="30"/>
      <c r="L79" s="30"/>
      <c r="M79" s="30"/>
      <c r="N79" s="30"/>
    </row>
    <row r="80" spans="1:14">
      <c r="A80" s="6">
        <v>2</v>
      </c>
      <c r="B80" s="7" t="s">
        <v>4</v>
      </c>
      <c r="C80" s="19" t="s">
        <v>6</v>
      </c>
      <c r="D80" s="20" t="s">
        <v>7</v>
      </c>
      <c r="E80" s="7" t="s">
        <v>0</v>
      </c>
      <c r="F80" s="21">
        <f>+F77</f>
        <v>452</v>
      </c>
      <c r="G80" s="8">
        <v>0</v>
      </c>
      <c r="H80" s="21">
        <f>+H77</f>
        <v>1306</v>
      </c>
      <c r="I80" s="8"/>
      <c r="J80" s="9">
        <f t="shared" si="8"/>
        <v>0</v>
      </c>
      <c r="K80" s="30"/>
      <c r="L80" s="30"/>
      <c r="M80" s="30"/>
      <c r="N80" s="30"/>
    </row>
    <row r="81" spans="1:14" hidden="1">
      <c r="A81" s="23"/>
      <c r="B81" s="24"/>
      <c r="C81" s="24"/>
      <c r="D81" s="25">
        <v>2533</v>
      </c>
      <c r="E81" s="24"/>
      <c r="F81" s="26">
        <v>3577</v>
      </c>
      <c r="G81" s="27"/>
      <c r="H81" s="28"/>
      <c r="I81" s="27"/>
      <c r="J81" s="29"/>
      <c r="K81" s="30"/>
      <c r="L81" s="30"/>
      <c r="M81" s="30"/>
      <c r="N81" s="30"/>
    </row>
    <row r="82" spans="1:14" hidden="1">
      <c r="A82" s="23"/>
      <c r="B82" s="24"/>
      <c r="C82" s="24"/>
      <c r="D82" s="25"/>
      <c r="E82" s="24"/>
      <c r="F82" s="26">
        <v>0</v>
      </c>
      <c r="G82" s="27"/>
      <c r="H82" s="28"/>
      <c r="I82" s="27"/>
      <c r="J82" s="29"/>
      <c r="K82" s="30"/>
      <c r="L82" s="30"/>
      <c r="M82" s="30"/>
      <c r="N82" s="30"/>
    </row>
    <row r="83" spans="1:14">
      <c r="A83" s="31"/>
      <c r="B83" s="32"/>
      <c r="C83" s="32"/>
      <c r="D83" s="33"/>
      <c r="E83" s="32"/>
      <c r="F83" s="34"/>
      <c r="G83" s="35"/>
      <c r="H83" s="34"/>
      <c r="I83" s="35"/>
      <c r="J83" s="36"/>
      <c r="K83" s="30"/>
      <c r="L83" s="30"/>
      <c r="M83" s="30"/>
      <c r="N83" s="30"/>
    </row>
    <row r="84" spans="1:14">
      <c r="A84" s="13"/>
      <c r="B84" s="5"/>
      <c r="C84" s="14"/>
      <c r="D84" s="14" t="s">
        <v>8</v>
      </c>
      <c r="E84" s="5"/>
      <c r="F84" s="15"/>
      <c r="G84" s="16"/>
      <c r="H84" s="15"/>
      <c r="I84" s="16"/>
      <c r="J84" s="17">
        <f>SUM(J85:J89)</f>
        <v>0</v>
      </c>
      <c r="K84" s="30"/>
      <c r="L84" s="30"/>
      <c r="M84" s="30"/>
      <c r="N84" s="30"/>
    </row>
    <row r="85" spans="1:14" ht="24">
      <c r="A85" s="6">
        <v>1</v>
      </c>
      <c r="B85" s="7" t="s">
        <v>4</v>
      </c>
      <c r="C85" s="19" t="s">
        <v>9</v>
      </c>
      <c r="D85" s="20" t="s">
        <v>10</v>
      </c>
      <c r="E85" s="7" t="s">
        <v>0</v>
      </c>
      <c r="F85" s="21">
        <f>+F77</f>
        <v>452</v>
      </c>
      <c r="G85" s="8">
        <v>0</v>
      </c>
      <c r="H85" s="21">
        <f>+H77</f>
        <v>1306</v>
      </c>
      <c r="I85" s="8"/>
      <c r="J85" s="9">
        <f t="shared" ref="J85:J89" si="9">+F85*I85</f>
        <v>0</v>
      </c>
      <c r="K85" s="30"/>
      <c r="L85" s="30"/>
      <c r="M85" s="30"/>
      <c r="N85" s="30"/>
    </row>
    <row r="86" spans="1:14" hidden="1">
      <c r="A86" s="23"/>
      <c r="B86" s="24"/>
      <c r="C86" s="24"/>
      <c r="D86" s="25" t="s">
        <v>53</v>
      </c>
      <c r="E86" s="24"/>
      <c r="F86" s="26">
        <v>3577</v>
      </c>
      <c r="G86" s="27"/>
      <c r="H86" s="28"/>
      <c r="I86" s="27"/>
      <c r="J86" s="9">
        <f t="shared" si="9"/>
        <v>0</v>
      </c>
      <c r="K86" s="30"/>
      <c r="L86" s="30"/>
      <c r="M86" s="30"/>
      <c r="N86" s="30"/>
    </row>
    <row r="87" spans="1:14" hidden="1">
      <c r="A87" s="23"/>
      <c r="B87" s="24"/>
      <c r="C87" s="24"/>
      <c r="D87" s="25"/>
      <c r="E87" s="24"/>
      <c r="F87" s="26">
        <v>0</v>
      </c>
      <c r="G87" s="27"/>
      <c r="H87" s="28"/>
      <c r="I87" s="27"/>
      <c r="J87" s="9">
        <f t="shared" si="9"/>
        <v>0</v>
      </c>
      <c r="K87" s="30"/>
      <c r="L87" s="30"/>
      <c r="M87" s="30"/>
      <c r="N87" s="30"/>
    </row>
    <row r="88" spans="1:14">
      <c r="A88" s="6">
        <v>2</v>
      </c>
      <c r="B88" s="7" t="s">
        <v>4</v>
      </c>
      <c r="C88" s="19" t="s">
        <v>11</v>
      </c>
      <c r="D88" s="20" t="s">
        <v>12</v>
      </c>
      <c r="E88" s="7" t="s">
        <v>0</v>
      </c>
      <c r="F88" s="21">
        <f>+F77</f>
        <v>452</v>
      </c>
      <c r="G88" s="8">
        <v>0</v>
      </c>
      <c r="H88" s="21">
        <f>+H77</f>
        <v>1306</v>
      </c>
      <c r="I88" s="8"/>
      <c r="J88" s="9">
        <f t="shared" si="9"/>
        <v>0</v>
      </c>
      <c r="K88" s="30"/>
      <c r="L88" s="30"/>
      <c r="M88" s="30"/>
      <c r="N88" s="30"/>
    </row>
    <row r="89" spans="1:14">
      <c r="A89" s="6">
        <v>3</v>
      </c>
      <c r="B89" s="7" t="s">
        <v>4</v>
      </c>
      <c r="C89" s="19" t="s">
        <v>13</v>
      </c>
      <c r="D89" s="20" t="s">
        <v>14</v>
      </c>
      <c r="E89" s="7" t="s">
        <v>0</v>
      </c>
      <c r="F89" s="21">
        <f>+F77</f>
        <v>452</v>
      </c>
      <c r="G89" s="8">
        <v>0</v>
      </c>
      <c r="H89" s="21">
        <f>+H77</f>
        <v>1306</v>
      </c>
      <c r="I89" s="8"/>
      <c r="J89" s="9">
        <f t="shared" si="9"/>
        <v>0</v>
      </c>
      <c r="K89" s="30"/>
      <c r="L89" s="30"/>
      <c r="M89" s="30"/>
      <c r="N89" s="30"/>
    </row>
    <row r="90" spans="1:14">
      <c r="A90" s="31"/>
      <c r="B90" s="32"/>
      <c r="C90" s="32"/>
      <c r="D90" s="33"/>
      <c r="E90" s="32"/>
      <c r="F90" s="34"/>
      <c r="G90" s="35"/>
      <c r="H90" s="34"/>
      <c r="I90" s="35"/>
      <c r="J90" s="36"/>
      <c r="K90" s="30"/>
      <c r="L90" s="30"/>
      <c r="M90" s="30"/>
      <c r="N90" s="30"/>
    </row>
    <row r="91" spans="1:14">
      <c r="A91" s="13"/>
      <c r="B91" s="5"/>
      <c r="C91" s="14"/>
      <c r="D91" s="14" t="s">
        <v>54</v>
      </c>
      <c r="E91" s="5"/>
      <c r="F91" s="15"/>
      <c r="G91" s="16"/>
      <c r="H91" s="15"/>
      <c r="I91" s="16"/>
      <c r="J91" s="17">
        <f>+J92</f>
        <v>0</v>
      </c>
      <c r="K91" s="12"/>
      <c r="L91" s="12"/>
      <c r="M91" s="12"/>
      <c r="N91" s="12"/>
    </row>
    <row r="92" spans="1:14" ht="36">
      <c r="A92" s="6">
        <v>1</v>
      </c>
      <c r="B92" s="7" t="s">
        <v>4</v>
      </c>
      <c r="C92" s="19" t="s">
        <v>15</v>
      </c>
      <c r="D92" s="20" t="s">
        <v>16</v>
      </c>
      <c r="E92" s="7" t="s">
        <v>2</v>
      </c>
      <c r="F92" s="21">
        <v>411</v>
      </c>
      <c r="G92" s="8">
        <v>0</v>
      </c>
      <c r="H92" s="21">
        <v>2305.5165699999998</v>
      </c>
      <c r="I92" s="8"/>
      <c r="J92" s="9">
        <v>0</v>
      </c>
      <c r="K92" s="18"/>
      <c r="L92" s="18"/>
      <c r="M92" s="18"/>
      <c r="N92" s="18"/>
    </row>
    <row r="94" spans="1:14">
      <c r="D94" s="11" t="s">
        <v>57</v>
      </c>
      <c r="J94" s="4">
        <f>+J96+J104+J111</f>
        <v>0</v>
      </c>
    </row>
    <row r="96" spans="1:14">
      <c r="A96" s="13"/>
      <c r="B96" s="5"/>
      <c r="C96" s="14"/>
      <c r="D96" s="14" t="s">
        <v>51</v>
      </c>
      <c r="E96" s="5"/>
      <c r="F96" s="15"/>
      <c r="G96" s="16"/>
      <c r="H96" s="15"/>
      <c r="I96" s="16"/>
      <c r="J96" s="17">
        <f>SUM(J97:J100)</f>
        <v>0</v>
      </c>
      <c r="K96" s="30"/>
      <c r="L96" s="30"/>
      <c r="M96" s="30"/>
      <c r="N96" s="30"/>
    </row>
    <row r="97" spans="1:14" ht="24">
      <c r="A97" s="6">
        <v>1</v>
      </c>
      <c r="B97" s="7" t="s">
        <v>4</v>
      </c>
      <c r="C97" s="19" t="s">
        <v>5</v>
      </c>
      <c r="D97" s="20" t="s">
        <v>52</v>
      </c>
      <c r="E97" s="7" t="s">
        <v>0</v>
      </c>
      <c r="F97" s="21">
        <v>5198</v>
      </c>
      <c r="G97" s="8">
        <v>0</v>
      </c>
      <c r="H97" s="21">
        <v>5198</v>
      </c>
      <c r="I97" s="8"/>
      <c r="J97" s="9">
        <f>+F97*I97</f>
        <v>0</v>
      </c>
      <c r="K97" s="30"/>
      <c r="L97" s="30"/>
      <c r="M97" s="30"/>
      <c r="N97" s="30"/>
    </row>
    <row r="98" spans="1:14" hidden="1">
      <c r="A98" s="23"/>
      <c r="B98" s="24"/>
      <c r="C98" s="24"/>
      <c r="D98" s="25">
        <v>2533</v>
      </c>
      <c r="E98" s="24"/>
      <c r="F98" s="26">
        <v>3577</v>
      </c>
      <c r="G98" s="27"/>
      <c r="H98" s="28"/>
      <c r="I98" s="27"/>
      <c r="J98" s="9">
        <f t="shared" ref="J98:J100" si="10">+F98*I98</f>
        <v>0</v>
      </c>
      <c r="K98" s="30"/>
      <c r="L98" s="30"/>
      <c r="M98" s="30"/>
      <c r="N98" s="30"/>
    </row>
    <row r="99" spans="1:14" hidden="1">
      <c r="A99" s="23"/>
      <c r="B99" s="24"/>
      <c r="C99" s="24"/>
      <c r="D99" s="25"/>
      <c r="E99" s="24"/>
      <c r="F99" s="26">
        <v>0</v>
      </c>
      <c r="G99" s="27"/>
      <c r="H99" s="28"/>
      <c r="I99" s="27"/>
      <c r="J99" s="9">
        <f t="shared" si="10"/>
        <v>0</v>
      </c>
      <c r="K99" s="30"/>
      <c r="L99" s="30"/>
      <c r="M99" s="30"/>
      <c r="N99" s="30"/>
    </row>
    <row r="100" spans="1:14">
      <c r="A100" s="6">
        <v>2</v>
      </c>
      <c r="B100" s="7" t="s">
        <v>4</v>
      </c>
      <c r="C100" s="19" t="s">
        <v>6</v>
      </c>
      <c r="D100" s="20" t="s">
        <v>7</v>
      </c>
      <c r="E100" s="7" t="s">
        <v>0</v>
      </c>
      <c r="F100" s="21">
        <f>+F97</f>
        <v>5198</v>
      </c>
      <c r="G100" s="8">
        <v>0</v>
      </c>
      <c r="H100" s="21">
        <f>+H97</f>
        <v>5198</v>
      </c>
      <c r="I100" s="8"/>
      <c r="J100" s="9">
        <f t="shared" si="10"/>
        <v>0</v>
      </c>
      <c r="K100" s="30"/>
      <c r="L100" s="30"/>
      <c r="M100" s="30"/>
      <c r="N100" s="30"/>
    </row>
    <row r="101" spans="1:14" hidden="1">
      <c r="A101" s="23"/>
      <c r="B101" s="24"/>
      <c r="C101" s="24"/>
      <c r="D101" s="25">
        <v>2533</v>
      </c>
      <c r="E101" s="24"/>
      <c r="F101" s="26">
        <v>3577</v>
      </c>
      <c r="G101" s="27"/>
      <c r="H101" s="28"/>
      <c r="I101" s="27"/>
      <c r="J101" s="29"/>
      <c r="K101" s="30"/>
      <c r="L101" s="30"/>
      <c r="M101" s="30"/>
      <c r="N101" s="30"/>
    </row>
    <row r="102" spans="1:14" hidden="1">
      <c r="A102" s="23"/>
      <c r="B102" s="24"/>
      <c r="C102" s="24"/>
      <c r="D102" s="25"/>
      <c r="E102" s="24"/>
      <c r="F102" s="26">
        <v>0</v>
      </c>
      <c r="G102" s="27"/>
      <c r="H102" s="28"/>
      <c r="I102" s="27"/>
      <c r="J102" s="29"/>
      <c r="K102" s="30"/>
      <c r="L102" s="30"/>
      <c r="M102" s="30"/>
      <c r="N102" s="30"/>
    </row>
    <row r="103" spans="1:14" hidden="1">
      <c r="A103" s="31"/>
      <c r="B103" s="32"/>
      <c r="C103" s="32"/>
      <c r="D103" s="33"/>
      <c r="E103" s="32"/>
      <c r="F103" s="34"/>
      <c r="G103" s="35"/>
      <c r="H103" s="34"/>
      <c r="I103" s="35"/>
      <c r="J103" s="36"/>
      <c r="K103" s="30"/>
      <c r="L103" s="30"/>
      <c r="M103" s="30"/>
      <c r="N103" s="30"/>
    </row>
    <row r="104" spans="1:14">
      <c r="A104" s="13"/>
      <c r="B104" s="5"/>
      <c r="C104" s="14"/>
      <c r="D104" s="14" t="s">
        <v>8</v>
      </c>
      <c r="E104" s="5"/>
      <c r="F104" s="15"/>
      <c r="G104" s="16"/>
      <c r="H104" s="15"/>
      <c r="I104" s="16"/>
      <c r="J104" s="17">
        <f>SUM(J105:J109)</f>
        <v>0</v>
      </c>
      <c r="K104" s="30"/>
      <c r="L104" s="30"/>
      <c r="M104" s="30"/>
      <c r="N104" s="30"/>
    </row>
    <row r="105" spans="1:14" ht="24">
      <c r="A105" s="6">
        <v>1</v>
      </c>
      <c r="B105" s="7" t="s">
        <v>4</v>
      </c>
      <c r="C105" s="19" t="s">
        <v>9</v>
      </c>
      <c r="D105" s="20" t="s">
        <v>10</v>
      </c>
      <c r="E105" s="7" t="s">
        <v>0</v>
      </c>
      <c r="F105" s="21">
        <f>+F97</f>
        <v>5198</v>
      </c>
      <c r="G105" s="8">
        <v>0</v>
      </c>
      <c r="H105" s="21">
        <f>+H97</f>
        <v>5198</v>
      </c>
      <c r="I105" s="8"/>
      <c r="J105" s="9">
        <f t="shared" ref="J105:J109" si="11">+F105*I105</f>
        <v>0</v>
      </c>
      <c r="K105" s="30"/>
      <c r="L105" s="30"/>
      <c r="M105" s="30"/>
      <c r="N105" s="30"/>
    </row>
    <row r="106" spans="1:14" hidden="1">
      <c r="A106" s="23"/>
      <c r="B106" s="24"/>
      <c r="C106" s="24"/>
      <c r="D106" s="25" t="s">
        <v>53</v>
      </c>
      <c r="E106" s="24"/>
      <c r="F106" s="26">
        <v>3577</v>
      </c>
      <c r="G106" s="27"/>
      <c r="H106" s="28"/>
      <c r="I106" s="27"/>
      <c r="J106" s="9">
        <f t="shared" si="11"/>
        <v>0</v>
      </c>
      <c r="K106" s="30"/>
      <c r="L106" s="30"/>
      <c r="M106" s="30"/>
      <c r="N106" s="30"/>
    </row>
    <row r="107" spans="1:14" hidden="1">
      <c r="A107" s="23"/>
      <c r="B107" s="24"/>
      <c r="C107" s="24"/>
      <c r="D107" s="25"/>
      <c r="E107" s="24"/>
      <c r="F107" s="26">
        <v>0</v>
      </c>
      <c r="G107" s="27"/>
      <c r="H107" s="28"/>
      <c r="I107" s="27"/>
      <c r="J107" s="9">
        <f t="shared" si="11"/>
        <v>0</v>
      </c>
      <c r="K107" s="30"/>
      <c r="L107" s="30"/>
      <c r="M107" s="30"/>
      <c r="N107" s="30"/>
    </row>
    <row r="108" spans="1:14">
      <c r="A108" s="6">
        <v>2</v>
      </c>
      <c r="B108" s="7" t="s">
        <v>4</v>
      </c>
      <c r="C108" s="19" t="s">
        <v>11</v>
      </c>
      <c r="D108" s="20" t="s">
        <v>12</v>
      </c>
      <c r="E108" s="7" t="s">
        <v>0</v>
      </c>
      <c r="F108" s="21">
        <f>+F97</f>
        <v>5198</v>
      </c>
      <c r="G108" s="8">
        <v>0</v>
      </c>
      <c r="H108" s="21">
        <f>+H97</f>
        <v>5198</v>
      </c>
      <c r="I108" s="8"/>
      <c r="J108" s="9">
        <f t="shared" si="11"/>
        <v>0</v>
      </c>
      <c r="K108" s="30"/>
      <c r="L108" s="30"/>
      <c r="M108" s="30"/>
      <c r="N108" s="30"/>
    </row>
    <row r="109" spans="1:14">
      <c r="A109" s="6">
        <v>3</v>
      </c>
      <c r="B109" s="7" t="s">
        <v>4</v>
      </c>
      <c r="C109" s="19" t="s">
        <v>13</v>
      </c>
      <c r="D109" s="20" t="s">
        <v>14</v>
      </c>
      <c r="E109" s="7" t="s">
        <v>0</v>
      </c>
      <c r="F109" s="21">
        <f>+F97</f>
        <v>5198</v>
      </c>
      <c r="G109" s="8">
        <v>0</v>
      </c>
      <c r="H109" s="21">
        <f>+H97</f>
        <v>5198</v>
      </c>
      <c r="I109" s="8"/>
      <c r="J109" s="9">
        <f t="shared" si="11"/>
        <v>0</v>
      </c>
      <c r="K109" s="30"/>
      <c r="L109" s="30"/>
      <c r="M109" s="30"/>
      <c r="N109" s="30"/>
    </row>
    <row r="110" spans="1:14">
      <c r="A110" s="31"/>
      <c r="B110" s="32"/>
      <c r="C110" s="32"/>
      <c r="D110" s="33"/>
      <c r="E110" s="32"/>
      <c r="F110" s="34"/>
      <c r="G110" s="35"/>
      <c r="H110" s="34"/>
      <c r="I110" s="35"/>
      <c r="J110" s="36"/>
      <c r="K110" s="30"/>
      <c r="L110" s="30"/>
      <c r="M110" s="30"/>
      <c r="N110" s="30"/>
    </row>
    <row r="111" spans="1:14">
      <c r="A111" s="13"/>
      <c r="B111" s="5"/>
      <c r="C111" s="14"/>
      <c r="D111" s="14" t="s">
        <v>54</v>
      </c>
      <c r="E111" s="5"/>
      <c r="F111" s="15"/>
      <c r="G111" s="16"/>
      <c r="H111" s="15"/>
      <c r="I111" s="16"/>
      <c r="J111" s="17">
        <f>SUM(J112)</f>
        <v>0</v>
      </c>
      <c r="K111" s="12"/>
      <c r="L111" s="12"/>
      <c r="M111" s="12"/>
      <c r="N111" s="12"/>
    </row>
    <row r="112" spans="1:14" ht="36">
      <c r="A112" s="6">
        <v>1</v>
      </c>
      <c r="B112" s="7" t="s">
        <v>4</v>
      </c>
      <c r="C112" s="19" t="s">
        <v>15</v>
      </c>
      <c r="D112" s="20" t="s">
        <v>16</v>
      </c>
      <c r="E112" s="7" t="s">
        <v>2</v>
      </c>
      <c r="F112" s="21">
        <v>4730</v>
      </c>
      <c r="G112" s="8">
        <v>0</v>
      </c>
      <c r="H112" s="21">
        <v>2305.5165699999998</v>
      </c>
      <c r="I112" s="8"/>
      <c r="J112" s="9">
        <f t="shared" ref="J112" si="12">+F112*I112</f>
        <v>0</v>
      </c>
      <c r="K112" s="18"/>
      <c r="L112" s="18"/>
      <c r="M112" s="18"/>
      <c r="N112" s="18"/>
    </row>
    <row r="114" spans="4:10">
      <c r="D114" s="14" t="s">
        <v>82</v>
      </c>
      <c r="J114" s="52">
        <f>SUM(J115:J119)</f>
        <v>0</v>
      </c>
    </row>
    <row r="115" spans="4:10">
      <c r="D115" s="20" t="s">
        <v>77</v>
      </c>
      <c r="E115" s="51" t="s">
        <v>83</v>
      </c>
      <c r="F115" s="21">
        <v>1</v>
      </c>
      <c r="G115" s="20"/>
      <c r="H115" s="20"/>
      <c r="I115" s="8"/>
      <c r="J115" s="8">
        <f>+I115*F115</f>
        <v>0</v>
      </c>
    </row>
    <row r="116" spans="4:10">
      <c r="D116" s="20" t="s">
        <v>78</v>
      </c>
      <c r="E116" s="51" t="s">
        <v>84</v>
      </c>
      <c r="F116" s="21">
        <v>1</v>
      </c>
      <c r="G116" s="20"/>
      <c r="H116" s="20"/>
      <c r="I116" s="8"/>
      <c r="J116" s="8">
        <f t="shared" ref="J116:J119" si="13">+I116*F116</f>
        <v>0</v>
      </c>
    </row>
    <row r="117" spans="4:10">
      <c r="D117" s="20" t="s">
        <v>79</v>
      </c>
      <c r="E117" s="51" t="s">
        <v>84</v>
      </c>
      <c r="F117" s="21">
        <v>1</v>
      </c>
      <c r="G117" s="20"/>
      <c r="H117" s="20"/>
      <c r="I117" s="8"/>
      <c r="J117" s="8">
        <f t="shared" si="13"/>
        <v>0</v>
      </c>
    </row>
    <row r="118" spans="4:10" ht="24">
      <c r="D118" s="20" t="s">
        <v>80</v>
      </c>
      <c r="E118" s="51" t="s">
        <v>84</v>
      </c>
      <c r="F118" s="21">
        <v>1</v>
      </c>
      <c r="G118" s="20"/>
      <c r="H118" s="20"/>
      <c r="I118" s="8"/>
      <c r="J118" s="8">
        <f t="shared" si="13"/>
        <v>0</v>
      </c>
    </row>
    <row r="119" spans="4:10" ht="24">
      <c r="D119" s="20" t="s">
        <v>81</v>
      </c>
      <c r="E119" s="51" t="s">
        <v>84</v>
      </c>
      <c r="F119" s="21">
        <v>1</v>
      </c>
      <c r="G119" s="20"/>
      <c r="H119" s="20"/>
      <c r="I119" s="8"/>
      <c r="J119" s="8">
        <f t="shared" si="13"/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VV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2017-06-22T11:58:15Z</dcterms:modified>
</cp:coreProperties>
</file>